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9FB48BA6-9042-4EB7-914E-8A5501176D3F}" xr6:coauthVersionLast="47" xr6:coauthVersionMax="47" xr10:uidLastSave="{00000000-0000-0000-0000-000000000000}"/>
  <bookViews>
    <workbookView xWindow="-120" yWindow="-120" windowWidth="29040" windowHeight="15840" xr2:uid="{303C4DFC-09D6-49E6-BC0E-D359B7FA59EE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7" i="1" l="1"/>
  <c r="D57" i="1" s="1"/>
  <c r="D56" i="1"/>
  <c r="F56" i="1" s="1"/>
  <c r="D55" i="1"/>
  <c r="F55" i="1" s="1"/>
  <c r="D54" i="1"/>
  <c r="F54" i="1" s="1"/>
  <c r="E53" i="1"/>
  <c r="E57" i="1" s="1"/>
  <c r="C53" i="1"/>
  <c r="D53" i="1" s="1"/>
  <c r="F53" i="1" s="1"/>
  <c r="D52" i="1"/>
  <c r="F52" i="1" s="1"/>
  <c r="D51" i="1"/>
  <c r="F51" i="1" s="1"/>
  <c r="E49" i="1"/>
  <c r="D48" i="1"/>
  <c r="F48" i="1" s="1"/>
  <c r="D47" i="1"/>
  <c r="F47" i="1" s="1"/>
  <c r="D46" i="1"/>
  <c r="F46" i="1" s="1"/>
  <c r="E45" i="1"/>
  <c r="C45" i="1"/>
  <c r="D45" i="1" s="1"/>
  <c r="F45" i="1" s="1"/>
  <c r="D44" i="1"/>
  <c r="F44" i="1" s="1"/>
  <c r="D43" i="1"/>
  <c r="F43" i="1" s="1"/>
  <c r="D42" i="1"/>
  <c r="F42" i="1" s="1"/>
  <c r="D41" i="1"/>
  <c r="F41" i="1" s="1"/>
  <c r="D40" i="1"/>
  <c r="F40" i="1" s="1"/>
  <c r="D39" i="1"/>
  <c r="F39" i="1" s="1"/>
  <c r="D38" i="1"/>
  <c r="F38" i="1" s="1"/>
  <c r="E37" i="1"/>
  <c r="C37" i="1"/>
  <c r="C49" i="1" s="1"/>
  <c r="D34" i="1"/>
  <c r="F34" i="1" s="1"/>
  <c r="D33" i="1"/>
  <c r="F33" i="1" s="1"/>
  <c r="D32" i="1"/>
  <c r="F32" i="1" s="1"/>
  <c r="D31" i="1"/>
  <c r="F31" i="1" s="1"/>
  <c r="D30" i="1"/>
  <c r="F30" i="1" s="1"/>
  <c r="D29" i="1"/>
  <c r="F29" i="1" s="1"/>
  <c r="D28" i="1"/>
  <c r="F28" i="1" s="1"/>
  <c r="D27" i="1"/>
  <c r="F27" i="1" s="1"/>
  <c r="D26" i="1"/>
  <c r="F26" i="1" s="1"/>
  <c r="D25" i="1"/>
  <c r="F25" i="1" s="1"/>
  <c r="D24" i="1"/>
  <c r="F24" i="1" s="1"/>
  <c r="D23" i="1"/>
  <c r="F23" i="1" s="1"/>
  <c r="E22" i="1"/>
  <c r="C22" i="1"/>
  <c r="D22" i="1" s="1"/>
  <c r="F22" i="1" s="1"/>
  <c r="D21" i="1"/>
  <c r="F21" i="1" s="1"/>
  <c r="D20" i="1"/>
  <c r="F20" i="1" s="1"/>
  <c r="D19" i="1"/>
  <c r="F19" i="1" s="1"/>
  <c r="E18" i="1"/>
  <c r="E17" i="1" s="1"/>
  <c r="E35" i="1" s="1"/>
  <c r="C18" i="1"/>
  <c r="C17" i="1" s="1"/>
  <c r="D17" i="1" s="1"/>
  <c r="F17" i="1" s="1"/>
  <c r="D16" i="1"/>
  <c r="F16" i="1" s="1"/>
  <c r="D15" i="1"/>
  <c r="F15" i="1" s="1"/>
  <c r="D14" i="1"/>
  <c r="F14" i="1" s="1"/>
  <c r="D13" i="1"/>
  <c r="F13" i="1" s="1"/>
  <c r="D12" i="1"/>
  <c r="F12" i="1" s="1"/>
  <c r="D11" i="1"/>
  <c r="F11" i="1" s="1"/>
  <c r="D10" i="1"/>
  <c r="F10" i="1" s="1"/>
  <c r="E9" i="1"/>
  <c r="C9" i="1"/>
  <c r="D49" i="1" l="1"/>
  <c r="F49" i="1" s="1"/>
  <c r="C58" i="1"/>
  <c r="D58" i="1" s="1"/>
  <c r="F58" i="1" s="1"/>
  <c r="C35" i="1"/>
  <c r="D35" i="1" s="1"/>
  <c r="F35" i="1" s="1"/>
  <c r="E58" i="1"/>
  <c r="F57" i="1"/>
  <c r="D18" i="1"/>
  <c r="F18" i="1" s="1"/>
  <c r="D9" i="1"/>
  <c r="F9" i="1" s="1"/>
  <c r="D37" i="1"/>
  <c r="F37" i="1" s="1"/>
</calcChain>
</file>

<file path=xl/sharedStrings.xml><?xml version="1.0" encoding="utf-8"?>
<sst xmlns="http://schemas.openxmlformats.org/spreadsheetml/2006/main" count="60" uniqueCount="59">
  <si>
    <t>第三号第三様式（第二十七条第四項関係）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</si>
  <si>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貸借対照表内訳表</t>
    <phoneticPr fontId="2"/>
  </si>
  <si>
    <t>令和5年3月31日現在</t>
    <phoneticPr fontId="2"/>
  </si>
  <si>
    <t>（単位：円）</t>
    <phoneticPr fontId="4"/>
  </si>
  <si>
    <t>勘定科目</t>
    <rPh sb="0" eb="2">
      <t>カンジョウ</t>
    </rPh>
    <rPh sb="2" eb="4">
      <t>カモク</t>
    </rPh>
    <phoneticPr fontId="2"/>
  </si>
  <si>
    <t>福）寿幸会</t>
    <phoneticPr fontId="2"/>
  </si>
  <si>
    <t>合計</t>
    <rPh sb="0" eb="2">
      <t>ゴウケイ</t>
    </rPh>
    <phoneticPr fontId="3"/>
  </si>
  <si>
    <t>内部取引消去</t>
    <rPh sb="0" eb="2">
      <t>ナイブ</t>
    </rPh>
    <rPh sb="2" eb="4">
      <t>トリヒキ</t>
    </rPh>
    <rPh sb="4" eb="6">
      <t>ショウキョ</t>
    </rPh>
    <phoneticPr fontId="3"/>
  </si>
  <si>
    <t>事業区分計</t>
    <rPh sb="0" eb="2">
      <t>ジギョウ</t>
    </rPh>
    <rPh sb="2" eb="4">
      <t>クブン</t>
    </rPh>
    <rPh sb="4" eb="5">
      <t>ケイ</t>
    </rPh>
    <phoneticPr fontId="3"/>
  </si>
  <si>
    <t>資産の部</t>
  </si>
  <si>
    <t>流動資産</t>
  </si>
  <si>
    <t>　現金預金</t>
  </si>
  <si>
    <t>　事業未収金</t>
  </si>
  <si>
    <t>　貯蔵品</t>
  </si>
  <si>
    <t>　前払費用</t>
  </si>
  <si>
    <t>　１年以内回収予定社会福祉連携推進業務長期貸付金</t>
  </si>
  <si>
    <t>　社会福祉連携推進業務短期貸付金</t>
  </si>
  <si>
    <t>　貸倒引当金</t>
  </si>
  <si>
    <t>固定資産</t>
  </si>
  <si>
    <t>基本財産</t>
  </si>
  <si>
    <t>　土地</t>
  </si>
  <si>
    <t>　建物</t>
  </si>
  <si>
    <t>　定期預金</t>
  </si>
  <si>
    <t>その他の固定資産</t>
  </si>
  <si>
    <t>　構築物</t>
  </si>
  <si>
    <t>　機械及び装置</t>
  </si>
  <si>
    <t>　車輌運搬具</t>
  </si>
  <si>
    <t>　器具及び備品</t>
  </si>
  <si>
    <t>　権利</t>
  </si>
  <si>
    <t>　ソフトウェア</t>
  </si>
  <si>
    <t>　投資有価証券</t>
  </si>
  <si>
    <t>　社会福祉連携推進業務長期貸付金</t>
  </si>
  <si>
    <t>　（何）積立資産</t>
  </si>
  <si>
    <t>　長期前払費用</t>
  </si>
  <si>
    <t>　その他の固定資産</t>
  </si>
  <si>
    <t>資産の部合計</t>
  </si>
  <si>
    <t>負債の部</t>
  </si>
  <si>
    <t>流動負債</t>
  </si>
  <si>
    <t>　事業未払金</t>
  </si>
  <si>
    <t>　社会福祉連携推進業務短期運営資金借入金</t>
  </si>
  <si>
    <t>　１年以内返済予定社会福祉連携推進業務設備資金借入金</t>
  </si>
  <si>
    <t>　１年以内返済予定設備資金借入金</t>
  </si>
  <si>
    <t>　１年以内返済予定社会福祉連携推進業務長期運営資金借入金</t>
  </si>
  <si>
    <t>　職員預り金</t>
  </si>
  <si>
    <t>　賞与引当金</t>
  </si>
  <si>
    <t>固定負債</t>
  </si>
  <si>
    <t>　社会福祉連携推進業務設備資金借入金</t>
  </si>
  <si>
    <t>　設備資金借入金</t>
  </si>
  <si>
    <t>　社会福祉連携推進業務長期運営資金借入金</t>
  </si>
  <si>
    <t>負債の部合計</t>
  </si>
  <si>
    <t>純資産の部</t>
  </si>
  <si>
    <t>基本金</t>
  </si>
  <si>
    <t>国庫補助金等特別積立金</t>
  </si>
  <si>
    <t>その他の積立金</t>
  </si>
  <si>
    <t>　（何）積立金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</si>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</sst>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wrapText="1" shrinkToFi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vertical="center"/>
    </xf>
    <xf numFmtId="176" fontId="9" fillId="0" borderId="1" xfId="2" applyNumberFormat="1" applyFont="1" applyBorder="1" applyAlignment="1" applyProtection="1">
      <alignment vertical="center"/>
      <protection locked="0"/>
    </xf>
    <xf numFmtId="0" fontId="7" fillId="0" borderId="1" xfId="2" applyFont="1" applyBorder="1">
      <alignment horizontal="left" vertical="top"/>
    </xf>
    <xf numFmtId="176" fontId="9" fillId="0" borderId="1" xfId="2" applyNumberFormat="1" applyFont="1" applyBorder="1" applyAlignment="1" applyProtection="1">
      <alignment vertical="top"/>
      <protection locked="0"/>
    </xf>
    <xf numFmtId="0" fontId="7" fillId="0" borderId="2" xfId="2" applyFont="1" applyBorder="1">
      <alignment horizontal="left" vertical="top"/>
    </xf>
    <xf numFmtId="176" fontId="9" fillId="0" borderId="2" xfId="2" applyNumberFormat="1" applyFont="1" applyBorder="1" applyAlignment="1" applyProtection="1">
      <alignment vertical="top"/>
      <protection locked="0"/>
    </xf>
    <xf numFmtId="0" fontId="7" fillId="0" borderId="3" xfId="2" applyFont="1" applyBorder="1">
      <alignment horizontal="left" vertical="top"/>
    </xf>
    <xf numFmtId="176" fontId="9" fillId="0" borderId="3" xfId="2" applyNumberFormat="1" applyFont="1" applyBorder="1" applyAlignment="1" applyProtection="1">
      <alignment vertical="top"/>
      <protection locked="0"/>
    </xf>
    <xf numFmtId="0" fontId="7" fillId="0" borderId="4" xfId="2" applyFont="1" applyBorder="1">
      <alignment horizontal="left" vertical="top"/>
    </xf>
    <xf numFmtId="176" fontId="9" fillId="0" borderId="4" xfId="2" applyNumberFormat="1" applyFont="1" applyBorder="1" applyAlignment="1" applyProtection="1">
      <alignment vertical="top"/>
      <protection locked="0"/>
    </xf>
  </cellXfs>
  <cellStyles count="3">
    <cellStyle name="標準" xfId="0" builtinId="0"/>
    <cellStyle name="標準 2" xfId="2" xr:uid="{B4B9B555-013D-408F-8197-D217ADEF52D4}"/>
    <cellStyle name="標準 3" xfId="1" xr:uid="{0F1944D6-32A4-4B6B-98B4-4D34B9CA00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C65D9-AD63-4B84-BA29-F110D5D9E127}">
  <sheetPr>
    <pageSetUpPr fitToPage="1"/>
  </sheetPr>
  <dimension ref="B1:F58"/>
  <sheetViews>
    <sheetView showGridLines="0" tabSelected="1" workbookViewId="0"/>
  </sheetViews>
  <sheetFormatPr defaultRowHeight="18.75" x14ac:dyDescent="0.4"/>
  <cols>
    <col min="1" max="1" width="2.875" customWidth="1"/>
    <col min="2" max="2" width="49.5" customWidth="1"/>
    <col min="3" max="6" width="20.75" customWidth="1"/>
  </cols>
  <sheetData>
    <row r="1" spans="2:6" x14ac:dyDescent="0.4">
      <c r="B1" s="1"/>
      <c r="C1" s="1"/>
      <c r="D1" s="1"/>
      <c r="E1" s="1"/>
      <c r="F1" s="1"/>
    </row>
    <row r="2" spans="2:6" ht="21" x14ac:dyDescent="0.4">
      <c r="B2" s="2"/>
      <c r="C2" s="2"/>
      <c r="D2" s="1"/>
      <c r="E2" s="3"/>
      <c r="F2" s="3" t="s">
        <v>0</v>
      </c>
    </row>
    <row r="3" spans="2:6" ht="21" x14ac:dyDescent="0.4">
      <c r="B3" s="4" t="s">
        <v>1</v>
      </c>
      <c r="C3" s="4"/>
      <c r="D3" s="4"/>
      <c r="E3" s="4"/>
      <c r="F3" s="4"/>
    </row>
    <row r="4" spans="2:6" x14ac:dyDescent="0.4">
      <c r="B4" s="5"/>
      <c r="C4" s="5"/>
      <c r="D4" s="5"/>
      <c r="E4" s="1"/>
      <c r="F4" s="1"/>
    </row>
    <row r="5" spans="2:6" ht="21" x14ac:dyDescent="0.4">
      <c r="B5" s="6" t="s">
        <v>2</v>
      </c>
      <c r="C5" s="6"/>
      <c r="D5" s="6"/>
      <c r="E5" s="6"/>
      <c r="F5" s="6"/>
    </row>
    <row r="6" spans="2:6" x14ac:dyDescent="0.4">
      <c r="B6" s="7"/>
      <c r="C6" s="7"/>
      <c r="D6" s="1"/>
      <c r="E6" s="1"/>
      <c r="F6" s="7" t="s">
        <v>3</v>
      </c>
    </row>
    <row r="7" spans="2:6" ht="28.5" x14ac:dyDescent="0.4">
      <c r="B7" s="8" t="s">
        <v>4</v>
      </c>
      <c r="C7" s="9" t="s">
        <v>5</v>
      </c>
      <c r="D7" s="8" t="s">
        <v>6</v>
      </c>
      <c r="E7" s="8" t="s">
        <v>7</v>
      </c>
      <c r="F7" s="8" t="s">
        <v>8</v>
      </c>
    </row>
    <row r="8" spans="2:6" x14ac:dyDescent="0.4">
      <c r="B8" s="10" t="s">
        <v>9</v>
      </c>
      <c r="C8" s="11"/>
      <c r="D8" s="11"/>
      <c r="E8" s="11"/>
      <c r="F8" s="11"/>
    </row>
    <row r="9" spans="2:6" x14ac:dyDescent="0.4">
      <c r="B9" s="12" t="s">
        <v>10</v>
      </c>
      <c r="C9" s="13">
        <f>+C10+C11+C12+C13+C14+C15-ABS(C16)</f>
        <v>402180017</v>
      </c>
      <c r="D9" s="13">
        <f t="shared" ref="D9:D58" si="0">+C9</f>
        <v>402180017</v>
      </c>
      <c r="E9" s="13">
        <f>+E10+E11+E12+E13+E14+E15-ABS(E16)</f>
        <v>0</v>
      </c>
      <c r="F9" s="13">
        <f t="shared" ref="F9:F58" si="1">D9-ABS(E9)</f>
        <v>402180017</v>
      </c>
    </row>
    <row r="10" spans="2:6" x14ac:dyDescent="0.4">
      <c r="B10" s="14" t="s">
        <v>11</v>
      </c>
      <c r="C10" s="15">
        <v>328839666</v>
      </c>
      <c r="D10" s="15">
        <f t="shared" si="0"/>
        <v>328839666</v>
      </c>
      <c r="E10" s="15"/>
      <c r="F10" s="15">
        <f t="shared" si="1"/>
        <v>328839666</v>
      </c>
    </row>
    <row r="11" spans="2:6" x14ac:dyDescent="0.4">
      <c r="B11" s="16" t="s">
        <v>12</v>
      </c>
      <c r="C11" s="17">
        <v>69021829</v>
      </c>
      <c r="D11" s="17">
        <f t="shared" si="0"/>
        <v>69021829</v>
      </c>
      <c r="E11" s="17"/>
      <c r="F11" s="17">
        <f t="shared" si="1"/>
        <v>69021829</v>
      </c>
    </row>
    <row r="12" spans="2:6" x14ac:dyDescent="0.4">
      <c r="B12" s="16" t="s">
        <v>13</v>
      </c>
      <c r="C12" s="17">
        <v>1651266</v>
      </c>
      <c r="D12" s="17">
        <f t="shared" si="0"/>
        <v>1651266</v>
      </c>
      <c r="E12" s="17"/>
      <c r="F12" s="17">
        <f t="shared" si="1"/>
        <v>1651266</v>
      </c>
    </row>
    <row r="13" spans="2:6" x14ac:dyDescent="0.4">
      <c r="B13" s="16" t="s">
        <v>14</v>
      </c>
      <c r="C13" s="17">
        <v>2667256</v>
      </c>
      <c r="D13" s="17">
        <f t="shared" si="0"/>
        <v>2667256</v>
      </c>
      <c r="E13" s="17"/>
      <c r="F13" s="17">
        <f t="shared" si="1"/>
        <v>2667256</v>
      </c>
    </row>
    <row r="14" spans="2:6" x14ac:dyDescent="0.4">
      <c r="B14" s="16" t="s">
        <v>15</v>
      </c>
      <c r="C14" s="17"/>
      <c r="D14" s="17">
        <f t="shared" si="0"/>
        <v>0</v>
      </c>
      <c r="E14" s="17"/>
      <c r="F14" s="17">
        <f t="shared" si="1"/>
        <v>0</v>
      </c>
    </row>
    <row r="15" spans="2:6" x14ac:dyDescent="0.4">
      <c r="B15" s="16" t="s">
        <v>16</v>
      </c>
      <c r="C15" s="17"/>
      <c r="D15" s="17">
        <f t="shared" si="0"/>
        <v>0</v>
      </c>
      <c r="E15" s="17"/>
      <c r="F15" s="17">
        <f t="shared" si="1"/>
        <v>0</v>
      </c>
    </row>
    <row r="16" spans="2:6" x14ac:dyDescent="0.4">
      <c r="B16" s="16" t="s">
        <v>17</v>
      </c>
      <c r="C16" s="17"/>
      <c r="D16" s="17">
        <f t="shared" si="0"/>
        <v>0</v>
      </c>
      <c r="E16" s="17"/>
      <c r="F16" s="17">
        <f t="shared" si="1"/>
        <v>0</v>
      </c>
    </row>
    <row r="17" spans="2:6" x14ac:dyDescent="0.4">
      <c r="B17" s="12" t="s">
        <v>18</v>
      </c>
      <c r="C17" s="13">
        <f>+C18 +C22</f>
        <v>809199322</v>
      </c>
      <c r="D17" s="13">
        <f t="shared" si="0"/>
        <v>809199322</v>
      </c>
      <c r="E17" s="13">
        <f>+E18 +E22</f>
        <v>0</v>
      </c>
      <c r="F17" s="13">
        <f t="shared" si="1"/>
        <v>809199322</v>
      </c>
    </row>
    <row r="18" spans="2:6" x14ac:dyDescent="0.4">
      <c r="B18" s="12" t="s">
        <v>19</v>
      </c>
      <c r="C18" s="13">
        <f>+C19+C20+C21</f>
        <v>616410787</v>
      </c>
      <c r="D18" s="13">
        <f t="shared" si="0"/>
        <v>616410787</v>
      </c>
      <c r="E18" s="13">
        <f>+E19+E20+E21</f>
        <v>0</v>
      </c>
      <c r="F18" s="13">
        <f t="shared" si="1"/>
        <v>616410787</v>
      </c>
    </row>
    <row r="19" spans="2:6" x14ac:dyDescent="0.4">
      <c r="B19" s="14" t="s">
        <v>20</v>
      </c>
      <c r="C19" s="15">
        <v>46181233</v>
      </c>
      <c r="D19" s="15">
        <f t="shared" si="0"/>
        <v>46181233</v>
      </c>
      <c r="E19" s="15"/>
      <c r="F19" s="15">
        <f t="shared" si="1"/>
        <v>46181233</v>
      </c>
    </row>
    <row r="20" spans="2:6" x14ac:dyDescent="0.4">
      <c r="B20" s="16" t="s">
        <v>21</v>
      </c>
      <c r="C20" s="17">
        <v>569229554</v>
      </c>
      <c r="D20" s="17">
        <f t="shared" si="0"/>
        <v>569229554</v>
      </c>
      <c r="E20" s="17"/>
      <c r="F20" s="17">
        <f t="shared" si="1"/>
        <v>569229554</v>
      </c>
    </row>
    <row r="21" spans="2:6" x14ac:dyDescent="0.4">
      <c r="B21" s="16" t="s">
        <v>22</v>
      </c>
      <c r="C21" s="17">
        <v>1000000</v>
      </c>
      <c r="D21" s="17">
        <f t="shared" si="0"/>
        <v>1000000</v>
      </c>
      <c r="E21" s="17"/>
      <c r="F21" s="17">
        <f t="shared" si="1"/>
        <v>1000000</v>
      </c>
    </row>
    <row r="22" spans="2:6" x14ac:dyDescent="0.4">
      <c r="B22" s="12" t="s">
        <v>23</v>
      </c>
      <c r="C22" s="13">
        <f>+C23+C24+C25+C26+C27+C28+C29+C30+C31+C32+C33-ABS(C34)</f>
        <v>192788535</v>
      </c>
      <c r="D22" s="13">
        <f t="shared" si="0"/>
        <v>192788535</v>
      </c>
      <c r="E22" s="13">
        <f>+E23+E24+E25+E26+E27+E28+E29+E30+E31+E32+E33-ABS(E34)</f>
        <v>0</v>
      </c>
      <c r="F22" s="13">
        <f t="shared" si="1"/>
        <v>192788535</v>
      </c>
    </row>
    <row r="23" spans="2:6" x14ac:dyDescent="0.4">
      <c r="B23" s="16" t="s">
        <v>24</v>
      </c>
      <c r="C23" s="17">
        <v>15721516</v>
      </c>
      <c r="D23" s="17">
        <f t="shared" si="0"/>
        <v>15721516</v>
      </c>
      <c r="E23" s="17"/>
      <c r="F23" s="17">
        <f t="shared" si="1"/>
        <v>15721516</v>
      </c>
    </row>
    <row r="24" spans="2:6" x14ac:dyDescent="0.4">
      <c r="B24" s="16" t="s">
        <v>25</v>
      </c>
      <c r="C24" s="17">
        <v>1</v>
      </c>
      <c r="D24" s="17">
        <f t="shared" si="0"/>
        <v>1</v>
      </c>
      <c r="E24" s="17"/>
      <c r="F24" s="17">
        <f t="shared" si="1"/>
        <v>1</v>
      </c>
    </row>
    <row r="25" spans="2:6" x14ac:dyDescent="0.4">
      <c r="B25" s="16" t="s">
        <v>26</v>
      </c>
      <c r="C25" s="17">
        <v>8</v>
      </c>
      <c r="D25" s="17">
        <f t="shared" si="0"/>
        <v>8</v>
      </c>
      <c r="E25" s="17"/>
      <c r="F25" s="17">
        <f t="shared" si="1"/>
        <v>8</v>
      </c>
    </row>
    <row r="26" spans="2:6" x14ac:dyDescent="0.4">
      <c r="B26" s="16" t="s">
        <v>27</v>
      </c>
      <c r="C26" s="17">
        <v>12310870</v>
      </c>
      <c r="D26" s="17">
        <f t="shared" si="0"/>
        <v>12310870</v>
      </c>
      <c r="E26" s="17"/>
      <c r="F26" s="17">
        <f t="shared" si="1"/>
        <v>12310870</v>
      </c>
    </row>
    <row r="27" spans="2:6" x14ac:dyDescent="0.4">
      <c r="B27" s="16" t="s">
        <v>28</v>
      </c>
      <c r="C27" s="17">
        <v>53700</v>
      </c>
      <c r="D27" s="17">
        <f t="shared" si="0"/>
        <v>53700</v>
      </c>
      <c r="E27" s="17"/>
      <c r="F27" s="17">
        <f t="shared" si="1"/>
        <v>53700</v>
      </c>
    </row>
    <row r="28" spans="2:6" x14ac:dyDescent="0.4">
      <c r="B28" s="16" t="s">
        <v>29</v>
      </c>
      <c r="C28" s="17">
        <v>1210550</v>
      </c>
      <c r="D28" s="17">
        <f t="shared" si="0"/>
        <v>1210550</v>
      </c>
      <c r="E28" s="17"/>
      <c r="F28" s="17">
        <f t="shared" si="1"/>
        <v>1210550</v>
      </c>
    </row>
    <row r="29" spans="2:6" x14ac:dyDescent="0.4">
      <c r="B29" s="16" t="s">
        <v>30</v>
      </c>
      <c r="C29" s="17">
        <v>10000</v>
      </c>
      <c r="D29" s="17">
        <f t="shared" si="0"/>
        <v>10000</v>
      </c>
      <c r="E29" s="17"/>
      <c r="F29" s="17">
        <f t="shared" si="1"/>
        <v>10000</v>
      </c>
    </row>
    <row r="30" spans="2:6" x14ac:dyDescent="0.4">
      <c r="B30" s="16" t="s">
        <v>31</v>
      </c>
      <c r="C30" s="17"/>
      <c r="D30" s="17">
        <f t="shared" si="0"/>
        <v>0</v>
      </c>
      <c r="E30" s="17"/>
      <c r="F30" s="17">
        <f t="shared" si="1"/>
        <v>0</v>
      </c>
    </row>
    <row r="31" spans="2:6" x14ac:dyDescent="0.4">
      <c r="B31" s="16" t="s">
        <v>32</v>
      </c>
      <c r="C31" s="17">
        <v>163400000</v>
      </c>
      <c r="D31" s="17">
        <f t="shared" si="0"/>
        <v>163400000</v>
      </c>
      <c r="E31" s="17"/>
      <c r="F31" s="17">
        <f t="shared" si="1"/>
        <v>163400000</v>
      </c>
    </row>
    <row r="32" spans="2:6" x14ac:dyDescent="0.4">
      <c r="B32" s="16" t="s">
        <v>33</v>
      </c>
      <c r="C32" s="17">
        <v>81890</v>
      </c>
      <c r="D32" s="17">
        <f t="shared" si="0"/>
        <v>81890</v>
      </c>
      <c r="E32" s="17"/>
      <c r="F32" s="17">
        <f t="shared" si="1"/>
        <v>81890</v>
      </c>
    </row>
    <row r="33" spans="2:6" x14ac:dyDescent="0.4">
      <c r="B33" s="16" t="s">
        <v>34</v>
      </c>
      <c r="C33" s="17"/>
      <c r="D33" s="17">
        <f t="shared" si="0"/>
        <v>0</v>
      </c>
      <c r="E33" s="17"/>
      <c r="F33" s="17">
        <f t="shared" si="1"/>
        <v>0</v>
      </c>
    </row>
    <row r="34" spans="2:6" x14ac:dyDescent="0.4">
      <c r="B34" s="16" t="s">
        <v>17</v>
      </c>
      <c r="C34" s="17"/>
      <c r="D34" s="17">
        <f t="shared" si="0"/>
        <v>0</v>
      </c>
      <c r="E34" s="17"/>
      <c r="F34" s="17">
        <f t="shared" si="1"/>
        <v>0</v>
      </c>
    </row>
    <row r="35" spans="2:6" x14ac:dyDescent="0.4">
      <c r="B35" s="12" t="s">
        <v>35</v>
      </c>
      <c r="C35" s="13">
        <f>+C9 +C17</f>
        <v>1211379339</v>
      </c>
      <c r="D35" s="13">
        <f t="shared" si="0"/>
        <v>1211379339</v>
      </c>
      <c r="E35" s="13">
        <f>+E9 +E17</f>
        <v>0</v>
      </c>
      <c r="F35" s="13">
        <f t="shared" si="1"/>
        <v>1211379339</v>
      </c>
    </row>
    <row r="36" spans="2:6" x14ac:dyDescent="0.4">
      <c r="B36" s="10" t="s">
        <v>36</v>
      </c>
      <c r="C36" s="11"/>
      <c r="D36" s="11"/>
      <c r="E36" s="11"/>
      <c r="F36" s="11"/>
    </row>
    <row r="37" spans="2:6" x14ac:dyDescent="0.4">
      <c r="B37" s="12" t="s">
        <v>37</v>
      </c>
      <c r="C37" s="13">
        <f>+C38+C39+C40+C41+C42+C43+C44</f>
        <v>66035888</v>
      </c>
      <c r="D37" s="13">
        <f t="shared" si="0"/>
        <v>66035888</v>
      </c>
      <c r="E37" s="13">
        <f>+E38+E39+E40+E41+E42+E43+E44</f>
        <v>0</v>
      </c>
      <c r="F37" s="13">
        <f t="shared" si="1"/>
        <v>66035888</v>
      </c>
    </row>
    <row r="38" spans="2:6" x14ac:dyDescent="0.4">
      <c r="B38" s="16" t="s">
        <v>38</v>
      </c>
      <c r="C38" s="17">
        <v>9794937</v>
      </c>
      <c r="D38" s="17">
        <f t="shared" si="0"/>
        <v>9794937</v>
      </c>
      <c r="E38" s="17"/>
      <c r="F38" s="17">
        <f t="shared" si="1"/>
        <v>9794937</v>
      </c>
    </row>
    <row r="39" spans="2:6" x14ac:dyDescent="0.4">
      <c r="B39" s="16" t="s">
        <v>39</v>
      </c>
      <c r="C39" s="17"/>
      <c r="D39" s="17">
        <f t="shared" si="0"/>
        <v>0</v>
      </c>
      <c r="E39" s="17"/>
      <c r="F39" s="17">
        <f t="shared" si="1"/>
        <v>0</v>
      </c>
    </row>
    <row r="40" spans="2:6" x14ac:dyDescent="0.4">
      <c r="B40" s="16" t="s">
        <v>40</v>
      </c>
      <c r="C40" s="17"/>
      <c r="D40" s="17">
        <f t="shared" si="0"/>
        <v>0</v>
      </c>
      <c r="E40" s="17"/>
      <c r="F40" s="17">
        <f t="shared" si="1"/>
        <v>0</v>
      </c>
    </row>
    <row r="41" spans="2:6" x14ac:dyDescent="0.4">
      <c r="B41" s="16" t="s">
        <v>41</v>
      </c>
      <c r="C41" s="17">
        <v>41610000</v>
      </c>
      <c r="D41" s="17">
        <f t="shared" si="0"/>
        <v>41610000</v>
      </c>
      <c r="E41" s="17"/>
      <c r="F41" s="17">
        <f t="shared" si="1"/>
        <v>41610000</v>
      </c>
    </row>
    <row r="42" spans="2:6" x14ac:dyDescent="0.4">
      <c r="B42" s="16" t="s">
        <v>42</v>
      </c>
      <c r="C42" s="17"/>
      <c r="D42" s="17">
        <f t="shared" si="0"/>
        <v>0</v>
      </c>
      <c r="E42" s="17"/>
      <c r="F42" s="17">
        <f t="shared" si="1"/>
        <v>0</v>
      </c>
    </row>
    <row r="43" spans="2:6" x14ac:dyDescent="0.4">
      <c r="B43" s="16" t="s">
        <v>43</v>
      </c>
      <c r="C43" s="17">
        <v>358151</v>
      </c>
      <c r="D43" s="17">
        <f t="shared" si="0"/>
        <v>358151</v>
      </c>
      <c r="E43" s="17"/>
      <c r="F43" s="17">
        <f t="shared" si="1"/>
        <v>358151</v>
      </c>
    </row>
    <row r="44" spans="2:6" x14ac:dyDescent="0.4">
      <c r="B44" s="16" t="s">
        <v>44</v>
      </c>
      <c r="C44" s="17">
        <v>14272800</v>
      </c>
      <c r="D44" s="17">
        <f t="shared" si="0"/>
        <v>14272800</v>
      </c>
      <c r="E44" s="17"/>
      <c r="F44" s="17">
        <f t="shared" si="1"/>
        <v>14272800</v>
      </c>
    </row>
    <row r="45" spans="2:6" x14ac:dyDescent="0.4">
      <c r="B45" s="12" t="s">
        <v>45</v>
      </c>
      <c r="C45" s="13">
        <f>+C46+C47+C48</f>
        <v>83220000</v>
      </c>
      <c r="D45" s="13">
        <f t="shared" si="0"/>
        <v>83220000</v>
      </c>
      <c r="E45" s="13">
        <f>+E46+E47+E48</f>
        <v>0</v>
      </c>
      <c r="F45" s="13">
        <f t="shared" si="1"/>
        <v>83220000</v>
      </c>
    </row>
    <row r="46" spans="2:6" x14ac:dyDescent="0.4">
      <c r="B46" s="14" t="s">
        <v>46</v>
      </c>
      <c r="C46" s="15"/>
      <c r="D46" s="15">
        <f t="shared" si="0"/>
        <v>0</v>
      </c>
      <c r="E46" s="15"/>
      <c r="F46" s="15">
        <f t="shared" si="1"/>
        <v>0</v>
      </c>
    </row>
    <row r="47" spans="2:6" x14ac:dyDescent="0.4">
      <c r="B47" s="16" t="s">
        <v>47</v>
      </c>
      <c r="C47" s="17">
        <v>83220000</v>
      </c>
      <c r="D47" s="17">
        <f t="shared" si="0"/>
        <v>83220000</v>
      </c>
      <c r="E47" s="17"/>
      <c r="F47" s="17">
        <f t="shared" si="1"/>
        <v>83220000</v>
      </c>
    </row>
    <row r="48" spans="2:6" x14ac:dyDescent="0.4">
      <c r="B48" s="16" t="s">
        <v>48</v>
      </c>
      <c r="C48" s="17"/>
      <c r="D48" s="17">
        <f t="shared" si="0"/>
        <v>0</v>
      </c>
      <c r="E48" s="17"/>
      <c r="F48" s="17">
        <f t="shared" si="1"/>
        <v>0</v>
      </c>
    </row>
    <row r="49" spans="2:6" x14ac:dyDescent="0.4">
      <c r="B49" s="12" t="s">
        <v>49</v>
      </c>
      <c r="C49" s="13">
        <f>+C37 +C45</f>
        <v>149255888</v>
      </c>
      <c r="D49" s="13">
        <f t="shared" si="0"/>
        <v>149255888</v>
      </c>
      <c r="E49" s="13">
        <f>+E37 +E45</f>
        <v>0</v>
      </c>
      <c r="F49" s="13">
        <f t="shared" si="1"/>
        <v>149255888</v>
      </c>
    </row>
    <row r="50" spans="2:6" x14ac:dyDescent="0.4">
      <c r="B50" s="10" t="s">
        <v>50</v>
      </c>
      <c r="C50" s="11"/>
      <c r="D50" s="11"/>
      <c r="E50" s="11"/>
      <c r="F50" s="11"/>
    </row>
    <row r="51" spans="2:6" x14ac:dyDescent="0.4">
      <c r="B51" s="14" t="s">
        <v>51</v>
      </c>
      <c r="C51" s="15">
        <v>111285465</v>
      </c>
      <c r="D51" s="15">
        <f t="shared" si="0"/>
        <v>111285465</v>
      </c>
      <c r="E51" s="15"/>
      <c r="F51" s="15">
        <f t="shared" si="1"/>
        <v>111285465</v>
      </c>
    </row>
    <row r="52" spans="2:6" x14ac:dyDescent="0.4">
      <c r="B52" s="16" t="s">
        <v>52</v>
      </c>
      <c r="C52" s="17">
        <v>199303363</v>
      </c>
      <c r="D52" s="17">
        <f t="shared" si="0"/>
        <v>199303363</v>
      </c>
      <c r="E52" s="17"/>
      <c r="F52" s="17">
        <f t="shared" si="1"/>
        <v>199303363</v>
      </c>
    </row>
    <row r="53" spans="2:6" x14ac:dyDescent="0.4">
      <c r="B53" s="16" t="s">
        <v>53</v>
      </c>
      <c r="C53" s="17">
        <f>+C54</f>
        <v>163400000</v>
      </c>
      <c r="D53" s="17">
        <f t="shared" si="0"/>
        <v>163400000</v>
      </c>
      <c r="E53" s="17">
        <f>+E54</f>
        <v>0</v>
      </c>
      <c r="F53" s="17">
        <f t="shared" si="1"/>
        <v>163400000</v>
      </c>
    </row>
    <row r="54" spans="2:6" x14ac:dyDescent="0.4">
      <c r="B54" s="16" t="s">
        <v>54</v>
      </c>
      <c r="C54" s="17">
        <v>163400000</v>
      </c>
      <c r="D54" s="17">
        <f t="shared" si="0"/>
        <v>163400000</v>
      </c>
      <c r="E54" s="17"/>
      <c r="F54" s="17">
        <f t="shared" si="1"/>
        <v>163400000</v>
      </c>
    </row>
    <row r="55" spans="2:6" x14ac:dyDescent="0.4">
      <c r="B55" s="16" t="s">
        <v>55</v>
      </c>
      <c r="C55" s="17">
        <v>588134623</v>
      </c>
      <c r="D55" s="17">
        <f t="shared" si="0"/>
        <v>588134623</v>
      </c>
      <c r="E55" s="17"/>
      <c r="F55" s="17">
        <f t="shared" si="1"/>
        <v>588134623</v>
      </c>
    </row>
    <row r="56" spans="2:6" x14ac:dyDescent="0.4">
      <c r="B56" s="18" t="s">
        <v>56</v>
      </c>
      <c r="C56" s="19">
        <v>-8128123</v>
      </c>
      <c r="D56" s="19">
        <f t="shared" si="0"/>
        <v>-8128123</v>
      </c>
      <c r="E56" s="19"/>
      <c r="F56" s="19">
        <f t="shared" si="1"/>
        <v>-8128123</v>
      </c>
    </row>
    <row r="57" spans="2:6" x14ac:dyDescent="0.4">
      <c r="B57" s="12" t="s">
        <v>57</v>
      </c>
      <c r="C57" s="13">
        <f>+C51 +C52 +C53 +C55</f>
        <v>1062123451</v>
      </c>
      <c r="D57" s="13">
        <f t="shared" si="0"/>
        <v>1062123451</v>
      </c>
      <c r="E57" s="13">
        <f>+E51 +E52 +E53 +E55</f>
        <v>0</v>
      </c>
      <c r="F57" s="13">
        <f t="shared" si="1"/>
        <v>1062123451</v>
      </c>
    </row>
    <row r="58" spans="2:6" x14ac:dyDescent="0.4">
      <c r="B58" s="10" t="s">
        <v>58</v>
      </c>
      <c r="C58" s="11">
        <f>+C49 +C57</f>
        <v>1211379339</v>
      </c>
      <c r="D58" s="11">
        <f t="shared" si="0"/>
        <v>1211379339</v>
      </c>
      <c r="E58" s="11">
        <f>+E49 +E57</f>
        <v>0</v>
      </c>
      <c r="F58" s="11">
        <f t="shared" si="1"/>
        <v>1211379339</v>
      </c>
    </row>
  </sheetData>
  <mergeCells count="2">
    <mergeCell ref="B3:F3"/>
    <mergeCell ref="B5:F5"/>
  </mergeCells>
  <phoneticPr fontId="2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2023-06-29T02:37:18Z</dcterms:created>
  <dcterms:modified xsi:type="dcterms:W3CDTF">2023-06-29T02:37:18Z</dcterms:modified>
</cp:coreProperties>
</file>