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18FE6668-0E06-40F7-AD87-D7CF1B4E6263}" xr6:coauthVersionLast="47" xr6:coauthVersionMax="47" xr10:uidLastSave="{00000000-0000-0000-0000-000000000000}"/>
  <bookViews>
    <workbookView xWindow="-120" yWindow="-120" windowWidth="29040" windowHeight="15840" xr2:uid="{689A52C9-7198-495C-92A4-455AB83EE9B9}"/>
  </bookViews>
  <sheets>
    <sheet name="第二号第一様式" sheetId="1" r:id="rId1"/>
  </sheets>
  <definedNames>
    <definedName name="_xlnm.Print_Titles" localSheetId="0">第二号第一様式!$1:$7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38" i="1"/>
  <c r="G37" i="1"/>
  <c r="G35" i="1"/>
  <c r="E33" i="1"/>
  <c r="F32" i="1"/>
  <c r="E32" i="1"/>
  <c r="G32" i="1" s="1"/>
  <c r="G31" i="1"/>
  <c r="F30" i="1"/>
  <c r="F33" i="1" s="1"/>
  <c r="G33" i="1" s="1"/>
  <c r="E30" i="1"/>
  <c r="G30" i="1" s="1"/>
  <c r="G27" i="1"/>
  <c r="F27" i="1"/>
  <c r="E27" i="1"/>
  <c r="G26" i="1"/>
  <c r="G25" i="1"/>
  <c r="G24" i="1"/>
  <c r="F23" i="1"/>
  <c r="F28" i="1" s="1"/>
  <c r="E23" i="1"/>
  <c r="G23" i="1" s="1"/>
  <c r="G22" i="1"/>
  <c r="G21" i="1"/>
  <c r="G20" i="1"/>
  <c r="F18" i="1"/>
  <c r="E18" i="1"/>
  <c r="G18" i="1" s="1"/>
  <c r="G17" i="1"/>
  <c r="G16" i="1"/>
  <c r="G15" i="1"/>
  <c r="G14" i="1"/>
  <c r="G13" i="1"/>
  <c r="G12" i="1"/>
  <c r="G11" i="1"/>
  <c r="G10" i="1"/>
  <c r="G9" i="1"/>
  <c r="F9" i="1"/>
  <c r="F19" i="1" s="1"/>
  <c r="F29" i="1" s="1"/>
  <c r="F34" i="1" s="1"/>
  <c r="F36" i="1" s="1"/>
  <c r="F40" i="1" s="1"/>
  <c r="E9" i="1"/>
  <c r="E19" i="1" s="1"/>
  <c r="G8" i="1"/>
  <c r="G19" i="1" l="1"/>
  <c r="E28" i="1"/>
  <c r="G28" i="1" s="1"/>
  <c r="E29" i="1" l="1"/>
  <c r="E34" i="1" l="1"/>
  <c r="G29" i="1"/>
  <c r="E36" i="1" l="1"/>
  <c r="G34" i="1"/>
  <c r="E40" i="1" l="1"/>
  <c r="G40" i="1" s="1"/>
  <c r="G36" i="1"/>
</calcChain>
</file>

<file path=xl/sharedStrings.xml><?xml version="1.0" encoding="utf-8"?>
<sst xmlns="http://schemas.openxmlformats.org/spreadsheetml/2006/main" count="51" uniqueCount="47">
  <si>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</si>
  <si>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</si>
  <si>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</si>
  <si>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</si>
  <si>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</si>
  <si>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</si>
  <si>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</si>
  <si>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</si>
  <si>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</si>
  <si>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</si>
  <si>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</si>
  <si>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</si>
  <si>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</si>
  <si>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</si>
  <si>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</si>
  <si>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</si>
  <si>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</si>
  <si>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</si>
  <si>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貸倒損失額</t>
  </si>
  <si>
    <t>貸倒引当金繰入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</si>
  <si>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</si>
  <si>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</si>
  <si>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</si>
  <si>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</si>
  <si>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</si>
  <si>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社会福祉連携推進業務貸付金受取利息収益</t>
  </si>
  <si>
    <t>その他のサービス活動外収益</t>
  </si>
  <si>
    <t>サービス活動外収益計（４）</t>
  </si>
  <si>
    <t>支払利息</t>
  </si>
  <si>
    <t>社会福祉連携推進業務借入金支払利息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</si>
  <si>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</si>
  <si>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</si>
  <si>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</si>
  <si>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</si>
  <si>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</si>
  <si>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特別収益計（８）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</si>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</sst>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horizontal="left" vertical="center" textRotation="255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F464D8C1-E8AE-469F-BDC9-CBFD547D4937}"/>
    <cellStyle name="標準 3" xfId="1" xr:uid="{8DC9637C-3535-47D4-B411-08F1CAF795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7C756-F263-4AC5-A003-FB815F50EB99}">
  <sheetPr>
    <pageSetUpPr fitToPage="1"/>
  </sheetPr>
  <dimension ref="B2:G40"/>
  <sheetViews>
    <sheetView showGridLines="0" tabSelected="1" workbookViewId="0"/>
  </sheetViews>
  <sheetFormatPr defaultRowHeight="18.75" x14ac:dyDescent="0.4"/>
  <cols>
    <col min="1" max="3" width="2.875" customWidth="1"/>
    <col min="4" max="4" width="60.25" customWidth="1"/>
    <col min="5" max="7" width="20.75" customWidth="1"/>
  </cols>
  <sheetData>
    <row r="2" spans="2:7" ht="21" x14ac:dyDescent="0.4">
      <c r="B2" s="1"/>
      <c r="C2" s="1"/>
      <c r="D2" s="1"/>
      <c r="E2" s="2"/>
      <c r="F2" s="2"/>
      <c r="G2" s="3" t="s">
        <v>0</v>
      </c>
    </row>
    <row r="3" spans="2:7" ht="21" x14ac:dyDescent="0.4">
      <c r="B3" s="4" t="s">
        <v>1</v>
      </c>
      <c r="C3" s="4"/>
      <c r="D3" s="4"/>
      <c r="E3" s="4"/>
      <c r="F3" s="4"/>
      <c r="G3" s="4"/>
    </row>
    <row r="4" spans="2:7" x14ac:dyDescent="0.4">
      <c r="B4" s="5"/>
      <c r="C4" s="5"/>
      <c r="D4" s="5"/>
      <c r="E4" s="5"/>
      <c r="F4" s="5"/>
      <c r="G4" s="2"/>
    </row>
    <row r="5" spans="2:7" ht="21" x14ac:dyDescent="0.4">
      <c r="B5" s="6" t="s">
        <v>2</v>
      </c>
      <c r="C5" s="6"/>
      <c r="D5" s="6"/>
      <c r="E5" s="6"/>
      <c r="F5" s="6"/>
      <c r="G5" s="6"/>
    </row>
    <row r="6" spans="2:7" x14ac:dyDescent="0.4">
      <c r="B6" s="7"/>
      <c r="C6" s="7"/>
      <c r="D6" s="7"/>
      <c r="E6" s="7"/>
      <c r="F6" s="2"/>
      <c r="G6" s="7" t="s">
        <v>3</v>
      </c>
    </row>
    <row r="7" spans="2:7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">
      <c r="B8" s="10" t="s">
        <v>8</v>
      </c>
      <c r="C8" s="10" t="s">
        <v>9</v>
      </c>
      <c r="D8" s="11" t="s">
        <v>10</v>
      </c>
      <c r="E8" s="12">
        <v>470204511</v>
      </c>
      <c r="F8" s="13">
        <v>505115957</v>
      </c>
      <c r="G8" s="12">
        <f>E8-F8</f>
        <v>-34911446</v>
      </c>
    </row>
    <row r="9" spans="2:7" x14ac:dyDescent="0.4">
      <c r="B9" s="14"/>
      <c r="C9" s="15"/>
      <c r="D9" s="16" t="s">
        <v>11</v>
      </c>
      <c r="E9" s="17">
        <f>+E8</f>
        <v>470204511</v>
      </c>
      <c r="F9" s="13">
        <f>+F8</f>
        <v>505115957</v>
      </c>
      <c r="G9" s="17">
        <f t="shared" ref="G9:G40" si="0">E9-F9</f>
        <v>-34911446</v>
      </c>
    </row>
    <row r="10" spans="2:7" x14ac:dyDescent="0.4">
      <c r="B10" s="14"/>
      <c r="C10" s="10" t="s">
        <v>12</v>
      </c>
      <c r="D10" s="18" t="s">
        <v>13</v>
      </c>
      <c r="E10" s="19">
        <v>317195163</v>
      </c>
      <c r="F10" s="20">
        <v>323220119</v>
      </c>
      <c r="G10" s="19">
        <f t="shared" si="0"/>
        <v>-6024956</v>
      </c>
    </row>
    <row r="11" spans="2:7" x14ac:dyDescent="0.4">
      <c r="B11" s="14"/>
      <c r="C11" s="14"/>
      <c r="D11" s="18" t="s">
        <v>14</v>
      </c>
      <c r="E11" s="19">
        <v>80416126</v>
      </c>
      <c r="F11" s="21">
        <v>76355887</v>
      </c>
      <c r="G11" s="19">
        <f t="shared" si="0"/>
        <v>4060239</v>
      </c>
    </row>
    <row r="12" spans="2:7" x14ac:dyDescent="0.4">
      <c r="B12" s="14"/>
      <c r="C12" s="14"/>
      <c r="D12" s="18" t="s">
        <v>15</v>
      </c>
      <c r="E12" s="19">
        <v>53290486</v>
      </c>
      <c r="F12" s="21">
        <v>55623947</v>
      </c>
      <c r="G12" s="19">
        <f t="shared" si="0"/>
        <v>-2333461</v>
      </c>
    </row>
    <row r="13" spans="2:7" x14ac:dyDescent="0.4">
      <c r="B13" s="14"/>
      <c r="C13" s="14"/>
      <c r="D13" s="18" t="s">
        <v>16</v>
      </c>
      <c r="E13" s="19">
        <v>36083837</v>
      </c>
      <c r="F13" s="21">
        <v>36462923</v>
      </c>
      <c r="G13" s="19">
        <f t="shared" si="0"/>
        <v>-379086</v>
      </c>
    </row>
    <row r="14" spans="2:7" x14ac:dyDescent="0.4">
      <c r="B14" s="14"/>
      <c r="C14" s="14"/>
      <c r="D14" s="18" t="s">
        <v>17</v>
      </c>
      <c r="E14" s="19">
        <v>-10806643</v>
      </c>
      <c r="F14" s="21">
        <v>-11203294</v>
      </c>
      <c r="G14" s="19">
        <f t="shared" si="0"/>
        <v>396651</v>
      </c>
    </row>
    <row r="15" spans="2:7" x14ac:dyDescent="0.4">
      <c r="B15" s="14"/>
      <c r="C15" s="14"/>
      <c r="D15" s="18" t="s">
        <v>18</v>
      </c>
      <c r="E15" s="19">
        <v>0</v>
      </c>
      <c r="F15" s="21"/>
      <c r="G15" s="19">
        <f t="shared" si="0"/>
        <v>0</v>
      </c>
    </row>
    <row r="16" spans="2:7" x14ac:dyDescent="0.4">
      <c r="B16" s="14"/>
      <c r="C16" s="14"/>
      <c r="D16" s="18" t="s">
        <v>19</v>
      </c>
      <c r="E16" s="19">
        <v>0</v>
      </c>
      <c r="F16" s="21"/>
      <c r="G16" s="19">
        <f t="shared" si="0"/>
        <v>0</v>
      </c>
    </row>
    <row r="17" spans="2:7" x14ac:dyDescent="0.4">
      <c r="B17" s="14"/>
      <c r="C17" s="14"/>
      <c r="D17" s="18" t="s">
        <v>20</v>
      </c>
      <c r="E17" s="19">
        <v>0</v>
      </c>
      <c r="F17" s="22">
        <v>0</v>
      </c>
      <c r="G17" s="19">
        <f t="shared" si="0"/>
        <v>0</v>
      </c>
    </row>
    <row r="18" spans="2:7" x14ac:dyDescent="0.4">
      <c r="B18" s="14"/>
      <c r="C18" s="15"/>
      <c r="D18" s="16" t="s">
        <v>21</v>
      </c>
      <c r="E18" s="17">
        <f>+E10+E11+E12+E13+E14+E15+E16+E17</f>
        <v>476178969</v>
      </c>
      <c r="F18" s="13">
        <f>+F10+F11+F12+F13+F14+F15+F16+F17</f>
        <v>480459582</v>
      </c>
      <c r="G18" s="17">
        <f t="shared" si="0"/>
        <v>-4280613</v>
      </c>
    </row>
    <row r="19" spans="2:7" x14ac:dyDescent="0.4">
      <c r="B19" s="15"/>
      <c r="C19" s="23" t="s">
        <v>22</v>
      </c>
      <c r="D19" s="24"/>
      <c r="E19" s="25">
        <f xml:space="preserve"> +E9 - E18</f>
        <v>-5974458</v>
      </c>
      <c r="F19" s="13">
        <f xml:space="preserve"> +F9 - F18</f>
        <v>24656375</v>
      </c>
      <c r="G19" s="25">
        <f t="shared" si="0"/>
        <v>-30630833</v>
      </c>
    </row>
    <row r="20" spans="2:7" x14ac:dyDescent="0.4">
      <c r="B20" s="10" t="s">
        <v>23</v>
      </c>
      <c r="C20" s="10" t="s">
        <v>9</v>
      </c>
      <c r="D20" s="18" t="s">
        <v>24</v>
      </c>
      <c r="E20" s="19">
        <v>7094</v>
      </c>
      <c r="F20" s="20">
        <v>18447</v>
      </c>
      <c r="G20" s="19">
        <f t="shared" si="0"/>
        <v>-11353</v>
      </c>
    </row>
    <row r="21" spans="2:7" x14ac:dyDescent="0.4">
      <c r="B21" s="14"/>
      <c r="C21" s="14"/>
      <c r="D21" s="18" t="s">
        <v>25</v>
      </c>
      <c r="E21" s="19">
        <v>0</v>
      </c>
      <c r="F21" s="21"/>
      <c r="G21" s="19">
        <f t="shared" si="0"/>
        <v>0</v>
      </c>
    </row>
    <row r="22" spans="2:7" x14ac:dyDescent="0.4">
      <c r="B22" s="14"/>
      <c r="C22" s="14"/>
      <c r="D22" s="18" t="s">
        <v>26</v>
      </c>
      <c r="E22" s="19">
        <v>1722547</v>
      </c>
      <c r="F22" s="22">
        <v>1899451</v>
      </c>
      <c r="G22" s="19">
        <f t="shared" si="0"/>
        <v>-176904</v>
      </c>
    </row>
    <row r="23" spans="2:7" x14ac:dyDescent="0.4">
      <c r="B23" s="14"/>
      <c r="C23" s="15"/>
      <c r="D23" s="16" t="s">
        <v>27</v>
      </c>
      <c r="E23" s="17">
        <f>+E20+E21+E22</f>
        <v>1729641</v>
      </c>
      <c r="F23" s="13">
        <f>+F20+F21+F22</f>
        <v>1917898</v>
      </c>
      <c r="G23" s="17">
        <f t="shared" si="0"/>
        <v>-188257</v>
      </c>
    </row>
    <row r="24" spans="2:7" x14ac:dyDescent="0.4">
      <c r="B24" s="14"/>
      <c r="C24" s="10" t="s">
        <v>12</v>
      </c>
      <c r="D24" s="18" t="s">
        <v>28</v>
      </c>
      <c r="E24" s="19">
        <v>2088480</v>
      </c>
      <c r="F24" s="20">
        <v>2621430</v>
      </c>
      <c r="G24" s="19">
        <f t="shared" si="0"/>
        <v>-532950</v>
      </c>
    </row>
    <row r="25" spans="2:7" x14ac:dyDescent="0.4">
      <c r="B25" s="14"/>
      <c r="C25" s="14"/>
      <c r="D25" s="18" t="s">
        <v>29</v>
      </c>
      <c r="E25" s="19">
        <v>0</v>
      </c>
      <c r="F25" s="21"/>
      <c r="G25" s="19">
        <f t="shared" si="0"/>
        <v>0</v>
      </c>
    </row>
    <row r="26" spans="2:7" x14ac:dyDescent="0.4">
      <c r="B26" s="14"/>
      <c r="C26" s="14"/>
      <c r="D26" s="18" t="s">
        <v>30</v>
      </c>
      <c r="E26" s="19">
        <v>1794826</v>
      </c>
      <c r="F26" s="22">
        <v>1864984</v>
      </c>
      <c r="G26" s="19">
        <f t="shared" si="0"/>
        <v>-70158</v>
      </c>
    </row>
    <row r="27" spans="2:7" x14ac:dyDescent="0.4">
      <c r="B27" s="14"/>
      <c r="C27" s="15"/>
      <c r="D27" s="16" t="s">
        <v>31</v>
      </c>
      <c r="E27" s="17">
        <f>+E24+E25+E26</f>
        <v>3883306</v>
      </c>
      <c r="F27" s="13">
        <f>+F24+F25+F26</f>
        <v>4486414</v>
      </c>
      <c r="G27" s="17">
        <f t="shared" si="0"/>
        <v>-603108</v>
      </c>
    </row>
    <row r="28" spans="2:7" x14ac:dyDescent="0.4">
      <c r="B28" s="15"/>
      <c r="C28" s="23" t="s">
        <v>32</v>
      </c>
      <c r="D28" s="26"/>
      <c r="E28" s="27">
        <f xml:space="preserve"> +E23 - E27</f>
        <v>-2153665</v>
      </c>
      <c r="F28" s="13">
        <f xml:space="preserve"> +F23 - F27</f>
        <v>-2568516</v>
      </c>
      <c r="G28" s="27">
        <f t="shared" si="0"/>
        <v>414851</v>
      </c>
    </row>
    <row r="29" spans="2:7" x14ac:dyDescent="0.4">
      <c r="B29" s="23" t="s">
        <v>33</v>
      </c>
      <c r="C29" s="28"/>
      <c r="D29" s="24"/>
      <c r="E29" s="25">
        <f xml:space="preserve"> +E19 +E28</f>
        <v>-8128123</v>
      </c>
      <c r="F29" s="13">
        <f xml:space="preserve"> +F19 +F28</f>
        <v>22087859</v>
      </c>
      <c r="G29" s="25">
        <f t="shared" si="0"/>
        <v>-30215982</v>
      </c>
    </row>
    <row r="30" spans="2:7" ht="30" x14ac:dyDescent="0.4">
      <c r="B30" s="10" t="s">
        <v>34</v>
      </c>
      <c r="C30" s="29" t="s">
        <v>9</v>
      </c>
      <c r="D30" s="16" t="s">
        <v>35</v>
      </c>
      <c r="E30" s="17">
        <f>0</f>
        <v>0</v>
      </c>
      <c r="F30" s="13">
        <f>0</f>
        <v>0</v>
      </c>
      <c r="G30" s="17">
        <f t="shared" si="0"/>
        <v>0</v>
      </c>
    </row>
    <row r="31" spans="2:7" x14ac:dyDescent="0.4">
      <c r="B31" s="14"/>
      <c r="C31" s="10" t="s">
        <v>12</v>
      </c>
      <c r="D31" s="18" t="s">
        <v>36</v>
      </c>
      <c r="E31" s="19">
        <v>0</v>
      </c>
      <c r="F31" s="13">
        <v>0</v>
      </c>
      <c r="G31" s="19">
        <f t="shared" si="0"/>
        <v>0</v>
      </c>
    </row>
    <row r="32" spans="2:7" x14ac:dyDescent="0.4">
      <c r="B32" s="14"/>
      <c r="C32" s="15"/>
      <c r="D32" s="16" t="s">
        <v>37</v>
      </c>
      <c r="E32" s="17">
        <f>+E31</f>
        <v>0</v>
      </c>
      <c r="F32" s="13">
        <f>+F31</f>
        <v>0</v>
      </c>
      <c r="G32" s="17">
        <f t="shared" si="0"/>
        <v>0</v>
      </c>
    </row>
    <row r="33" spans="2:7" x14ac:dyDescent="0.4">
      <c r="B33" s="15"/>
      <c r="C33" s="30" t="s">
        <v>38</v>
      </c>
      <c r="D33" s="31"/>
      <c r="E33" s="32">
        <f xml:space="preserve"> +E30 - E32</f>
        <v>0</v>
      </c>
      <c r="F33" s="13">
        <f xml:space="preserve"> +F30 - F32</f>
        <v>0</v>
      </c>
      <c r="G33" s="32">
        <f t="shared" si="0"/>
        <v>0</v>
      </c>
    </row>
    <row r="34" spans="2:7" x14ac:dyDescent="0.4">
      <c r="B34" s="23" t="s">
        <v>39</v>
      </c>
      <c r="C34" s="33"/>
      <c r="D34" s="34"/>
      <c r="E34" s="35">
        <f xml:space="preserve"> +E29 +E33</f>
        <v>-8128123</v>
      </c>
      <c r="F34" s="13">
        <f xml:space="preserve"> +F29 +F33</f>
        <v>22087859</v>
      </c>
      <c r="G34" s="35">
        <f t="shared" si="0"/>
        <v>-30215982</v>
      </c>
    </row>
    <row r="35" spans="2:7" x14ac:dyDescent="0.4">
      <c r="B35" s="36" t="s">
        <v>40</v>
      </c>
      <c r="C35" s="33" t="s">
        <v>41</v>
      </c>
      <c r="D35" s="34"/>
      <c r="E35" s="35">
        <v>534662746</v>
      </c>
      <c r="F35" s="13">
        <v>517574887</v>
      </c>
      <c r="G35" s="35">
        <f t="shared" si="0"/>
        <v>17087859</v>
      </c>
    </row>
    <row r="36" spans="2:7" x14ac:dyDescent="0.4">
      <c r="B36" s="37"/>
      <c r="C36" s="33" t="s">
        <v>42</v>
      </c>
      <c r="D36" s="34"/>
      <c r="E36" s="35">
        <f xml:space="preserve"> +E34 +E35</f>
        <v>526534623</v>
      </c>
      <c r="F36" s="13">
        <f xml:space="preserve"> +F34 +F35</f>
        <v>539662746</v>
      </c>
      <c r="G36" s="35">
        <f t="shared" si="0"/>
        <v>-13128123</v>
      </c>
    </row>
    <row r="37" spans="2:7" x14ac:dyDescent="0.4">
      <c r="B37" s="37"/>
      <c r="C37" s="33" t="s">
        <v>43</v>
      </c>
      <c r="D37" s="34"/>
      <c r="E37" s="35">
        <v>61600000</v>
      </c>
      <c r="F37" s="13">
        <v>0</v>
      </c>
      <c r="G37" s="35">
        <f t="shared" si="0"/>
        <v>61600000</v>
      </c>
    </row>
    <row r="38" spans="2:7" x14ac:dyDescent="0.4">
      <c r="B38" s="37"/>
      <c r="C38" s="33" t="s">
        <v>44</v>
      </c>
      <c r="D38" s="34"/>
      <c r="E38" s="35">
        <v>0</v>
      </c>
      <c r="F38" s="13">
        <v>0</v>
      </c>
      <c r="G38" s="35">
        <f t="shared" si="0"/>
        <v>0</v>
      </c>
    </row>
    <row r="39" spans="2:7" x14ac:dyDescent="0.4">
      <c r="B39" s="37"/>
      <c r="C39" s="33" t="s">
        <v>45</v>
      </c>
      <c r="D39" s="34"/>
      <c r="E39" s="35">
        <v>0</v>
      </c>
      <c r="F39" s="13">
        <v>5000000</v>
      </c>
      <c r="G39" s="35">
        <f t="shared" si="0"/>
        <v>-5000000</v>
      </c>
    </row>
    <row r="40" spans="2:7" x14ac:dyDescent="0.4">
      <c r="B40" s="38"/>
      <c r="C40" s="33" t="s">
        <v>46</v>
      </c>
      <c r="D40" s="34"/>
      <c r="E40" s="35">
        <f xml:space="preserve"> +E36 +E37 +E38 - E39</f>
        <v>588134623</v>
      </c>
      <c r="F40" s="13">
        <f xml:space="preserve"> +F36 +F37 +F38 - F39</f>
        <v>534662746</v>
      </c>
      <c r="G40" s="35">
        <f t="shared" si="0"/>
        <v>53471877</v>
      </c>
    </row>
  </sheetData>
  <mergeCells count="12">
    <mergeCell ref="B20:B28"/>
    <mergeCell ref="C20:C23"/>
    <mergeCell ref="C24:C27"/>
    <mergeCell ref="B30:B33"/>
    <mergeCell ref="C31:C32"/>
    <mergeCell ref="B35:B40"/>
    <mergeCell ref="B3:G3"/>
    <mergeCell ref="B5:G5"/>
    <mergeCell ref="B7:D7"/>
    <mergeCell ref="B8:B19"/>
    <mergeCell ref="C8:C9"/>
    <mergeCell ref="C10:C18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2023-06-29T02:37:10Z</dcterms:created>
  <dcterms:modified xsi:type="dcterms:W3CDTF">2023-06-29T02:37:10Z</dcterms:modified>
</cp:coreProperties>
</file>