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kou\Desktop\"/>
    </mc:Choice>
  </mc:AlternateContent>
  <xr:revisionPtr revIDLastSave="0" documentId="8_{E88453A3-9A77-4E78-93F4-F0421B2B9A16}" xr6:coauthVersionLast="47" xr6:coauthVersionMax="47" xr10:uidLastSave="{00000000-0000-0000-0000-000000000000}"/>
  <bookViews>
    <workbookView xWindow="-120" yWindow="-120" windowWidth="29040" windowHeight="15840" xr2:uid="{0A4F9C1A-BBE0-4E66-A2A6-B366C2947F92}"/>
  </bookViews>
  <sheets>
    <sheet name="社会福祉事業" sheetId="1" r:id="rId1"/>
  </sheets>
  <definedNames>
    <definedName name="_xlnm.Print_Titles" localSheetId="0">社会福祉事業!$1:$7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1" l="1"/>
  <c r="H30" i="1" s="1"/>
  <c r="G27" i="1"/>
  <c r="E27" i="1"/>
  <c r="F27" i="1" s="1"/>
  <c r="H27" i="1" s="1"/>
  <c r="F26" i="1"/>
  <c r="H26" i="1" s="1"/>
  <c r="G25" i="1"/>
  <c r="G28" i="1" s="1"/>
  <c r="F25" i="1"/>
  <c r="H25" i="1" s="1"/>
  <c r="H28" i="1" s="1"/>
  <c r="E25" i="1"/>
  <c r="E28" i="1" s="1"/>
  <c r="F28" i="1" s="1"/>
  <c r="F24" i="1"/>
  <c r="H24" i="1" s="1"/>
  <c r="G22" i="1"/>
  <c r="E22" i="1"/>
  <c r="F22" i="1" s="1"/>
  <c r="H22" i="1" s="1"/>
  <c r="F21" i="1"/>
  <c r="H21" i="1" s="1"/>
  <c r="F20" i="1"/>
  <c r="H20" i="1" s="1"/>
  <c r="G19" i="1"/>
  <c r="G23" i="1" s="1"/>
  <c r="E19" i="1"/>
  <c r="F19" i="1" s="1"/>
  <c r="H19" i="1" s="1"/>
  <c r="H23" i="1" s="1"/>
  <c r="G17" i="1"/>
  <c r="E17" i="1"/>
  <c r="F17" i="1" s="1"/>
  <c r="H17" i="1" s="1"/>
  <c r="F16" i="1"/>
  <c r="H16" i="1" s="1"/>
  <c r="F15" i="1"/>
  <c r="H15" i="1" s="1"/>
  <c r="H14" i="1"/>
  <c r="F14" i="1"/>
  <c r="F13" i="1"/>
  <c r="H13" i="1" s="1"/>
  <c r="F12" i="1"/>
  <c r="H12" i="1" s="1"/>
  <c r="G11" i="1"/>
  <c r="G18" i="1" s="1"/>
  <c r="G29" i="1" s="1"/>
  <c r="G31" i="1" s="1"/>
  <c r="F11" i="1"/>
  <c r="H11" i="1" s="1"/>
  <c r="H18" i="1" s="1"/>
  <c r="E11" i="1"/>
  <c r="E18" i="1" s="1"/>
  <c r="F10" i="1"/>
  <c r="H10" i="1" s="1"/>
  <c r="F9" i="1"/>
  <c r="H9" i="1" s="1"/>
  <c r="F8" i="1"/>
  <c r="H8" i="1" s="1"/>
  <c r="H29" i="1" l="1"/>
  <c r="H31" i="1" s="1"/>
  <c r="F18" i="1"/>
  <c r="E23" i="1"/>
  <c r="F23" i="1" s="1"/>
  <c r="E29" i="1" l="1"/>
  <c r="F29" i="1" l="1"/>
  <c r="E31" i="1"/>
  <c r="F31" i="1" s="1"/>
</calcChain>
</file>

<file path=xl/sharedStrings.xml><?xml version="1.0" encoding="utf-8"?>
<sst xmlns="http://schemas.openxmlformats.org/spreadsheetml/2006/main" count="42" uniqueCount="38">
  <si>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</si>
  <si>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資金収支内訳表</t>
    <phoneticPr fontId="4"/>
  </si>
  <si>
    <t>（自）令和3年4月1日  （至）令和4年3月31日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</si>
  <si>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</si>
  <si>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</si>
  <si>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福）寿幸会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</si>
  <si>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</si>
  <si>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</si>
  <si>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</si>
  <si>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</si>
  <si>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</si>
  <si>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介護保険事業収入</t>
  </si>
  <si>
    <t>受取利息配当金収入</t>
  </si>
  <si>
    <t>その他の収入</t>
  </si>
  <si>
    <t>事業活動収入計（１）</t>
  </si>
  <si>
    <t>支出</t>
  </si>
  <si>
    <t>人件費支出</t>
  </si>
  <si>
    <t>事業費支出</t>
  </si>
  <si>
    <t>事務費支出</t>
  </si>
  <si>
    <t>支払利息支出</t>
  </si>
  <si>
    <t>その他の支出</t>
  </si>
  <si>
    <t>事業活動支出計（２）</t>
  </si>
  <si>
    <t>事業活動資金収支差額（３）＝（１）－（２）</t>
  </si>
  <si>
    <t>施設整備等による収支</t>
  </si>
  <si>
    <t>施設整備等収入計（４）</t>
  </si>
  <si>
    <t>設備資金借入金元金償還支出</t>
  </si>
  <si>
    <t>固定資産取得支出</t>
  </si>
  <si>
    <t>施設整備等支出計（５）</t>
  </si>
  <si>
    <t>施設整備等資金収支差額（６）＝（４）－（５）</t>
  </si>
  <si>
    <t>その他の活動による収支</t>
  </si>
  <si>
    <t>その他の活動による収入</t>
  </si>
  <si>
    <t>その他の活動収入計（７）</t>
  </si>
  <si>
    <t>積立資産支出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</si>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</sst>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3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vertical="center" textRotation="255"/>
    </xf>
    <xf numFmtId="0" fontId="7" fillId="0" borderId="5" xfId="2" applyFont="1" applyBorder="1" applyAlignment="1">
      <alignment vertical="center" shrinkToFit="1"/>
    </xf>
    <xf numFmtId="176" fontId="9" fillId="0" borderId="5" xfId="2" applyNumberFormat="1" applyFont="1" applyBorder="1" applyAlignment="1" applyProtection="1">
      <alignment vertical="center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vertical="center" textRotation="255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vertical="center" textRotation="255"/>
    </xf>
    <xf numFmtId="0" fontId="7" fillId="0" borderId="4" xfId="2" applyFont="1" applyBorder="1" applyAlignment="1">
      <alignment vertical="center" shrinkToFit="1"/>
    </xf>
    <xf numFmtId="176" fontId="9" fillId="0" borderId="4" xfId="2" applyNumberFormat="1" applyFont="1" applyBorder="1" applyAlignment="1" applyProtection="1">
      <alignment vertical="center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2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textRotation="255"/>
    </xf>
    <xf numFmtId="0" fontId="7" fillId="0" borderId="1" xfId="2" applyFont="1" applyBorder="1" applyAlignment="1">
      <alignment vertical="center"/>
    </xf>
    <xf numFmtId="0" fontId="7" fillId="0" borderId="4" xfId="2" applyFont="1" applyBorder="1" applyAlignment="1">
      <alignment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 xr:uid="{7F620B6A-7A57-42B6-B99A-76BEF300AAD7}"/>
    <cellStyle name="標準 3" xfId="1" xr:uid="{8C125289-8237-43BC-9AF9-3F3B13282A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3A553-1CAC-40D3-8833-0FC3219E439C}">
  <sheetPr>
    <pageSetUpPr fitToPage="1"/>
  </sheetPr>
  <dimension ref="B2:H31"/>
  <sheetViews>
    <sheetView showGridLines="0" tabSelected="1" workbookViewId="0"/>
  </sheetViews>
  <sheetFormatPr defaultRowHeight="18.75" x14ac:dyDescent="0.4"/>
  <cols>
    <col min="1" max="3" width="2.875" customWidth="1"/>
    <col min="4" max="4" width="44.375" customWidth="1"/>
    <col min="5" max="8" width="20.75" customWidth="1"/>
  </cols>
  <sheetData>
    <row r="2" spans="2:8" ht="21" x14ac:dyDescent="0.4">
      <c r="B2" s="1"/>
      <c r="C2" s="1"/>
      <c r="D2" s="1"/>
      <c r="E2" s="1"/>
      <c r="F2" s="2"/>
      <c r="G2" s="3"/>
      <c r="H2" s="3" t="s">
        <v>0</v>
      </c>
    </row>
    <row r="3" spans="2:8" ht="21" x14ac:dyDescent="0.4">
      <c r="B3" s="4" t="s">
        <v>1</v>
      </c>
      <c r="C3" s="4"/>
      <c r="D3" s="4"/>
      <c r="E3" s="4"/>
      <c r="F3" s="4"/>
      <c r="G3" s="4"/>
      <c r="H3" s="4"/>
    </row>
    <row r="4" spans="2:8" x14ac:dyDescent="0.4">
      <c r="B4" s="5"/>
      <c r="C4" s="5"/>
      <c r="D4" s="5"/>
      <c r="E4" s="5"/>
      <c r="F4" s="5"/>
      <c r="G4" s="2"/>
      <c r="H4" s="2"/>
    </row>
    <row r="5" spans="2:8" ht="21" x14ac:dyDescent="0.4">
      <c r="B5" s="6" t="s">
        <v>2</v>
      </c>
      <c r="C5" s="6"/>
      <c r="D5" s="6"/>
      <c r="E5" s="6"/>
      <c r="F5" s="6"/>
      <c r="G5" s="6"/>
      <c r="H5" s="6"/>
    </row>
    <row r="6" spans="2:8" x14ac:dyDescent="0.4">
      <c r="B6" s="7"/>
      <c r="C6" s="7"/>
      <c r="D6" s="7"/>
      <c r="E6" s="7"/>
      <c r="F6" s="2"/>
      <c r="G6" s="2"/>
      <c r="H6" s="7" t="s">
        <v>3</v>
      </c>
    </row>
    <row r="7" spans="2:8" x14ac:dyDescent="0.4">
      <c r="B7" s="8" t="s">
        <v>4</v>
      </c>
      <c r="C7" s="9"/>
      <c r="D7" s="10"/>
      <c r="E7" s="11" t="s">
        <v>5</v>
      </c>
      <c r="F7" s="12" t="s">
        <v>6</v>
      </c>
      <c r="G7" s="12" t="s">
        <v>7</v>
      </c>
      <c r="H7" s="12" t="s">
        <v>8</v>
      </c>
    </row>
    <row r="8" spans="2:8" x14ac:dyDescent="0.4">
      <c r="B8" s="13" t="s">
        <v>9</v>
      </c>
      <c r="C8" s="13" t="s">
        <v>10</v>
      </c>
      <c r="D8" s="14" t="s">
        <v>11</v>
      </c>
      <c r="E8" s="15">
        <v>505115957</v>
      </c>
      <c r="F8" s="15">
        <f>+E8</f>
        <v>505115957</v>
      </c>
      <c r="G8" s="16"/>
      <c r="H8" s="15">
        <f>F8-ABS(G8)</f>
        <v>505115957</v>
      </c>
    </row>
    <row r="9" spans="2:8" x14ac:dyDescent="0.4">
      <c r="B9" s="17"/>
      <c r="C9" s="17"/>
      <c r="D9" s="18" t="s">
        <v>12</v>
      </c>
      <c r="E9" s="19">
        <v>18447</v>
      </c>
      <c r="F9" s="19">
        <f t="shared" ref="F9:F31" si="0">+E9</f>
        <v>18447</v>
      </c>
      <c r="G9" s="20"/>
      <c r="H9" s="19">
        <f t="shared" ref="H9:H30" si="1">F9-ABS(G9)</f>
        <v>18447</v>
      </c>
    </row>
    <row r="10" spans="2:8" x14ac:dyDescent="0.4">
      <c r="B10" s="17"/>
      <c r="C10" s="17"/>
      <c r="D10" s="18" t="s">
        <v>13</v>
      </c>
      <c r="E10" s="19">
        <v>1899451</v>
      </c>
      <c r="F10" s="19">
        <f t="shared" si="0"/>
        <v>1899451</v>
      </c>
      <c r="G10" s="21"/>
      <c r="H10" s="19">
        <f t="shared" si="1"/>
        <v>1899451</v>
      </c>
    </row>
    <row r="11" spans="2:8" x14ac:dyDescent="0.4">
      <c r="B11" s="17"/>
      <c r="C11" s="22"/>
      <c r="D11" s="23" t="s">
        <v>14</v>
      </c>
      <c r="E11" s="24">
        <f>+E8+E9+E10</f>
        <v>507033855</v>
      </c>
      <c r="F11" s="24">
        <f t="shared" si="0"/>
        <v>507033855</v>
      </c>
      <c r="G11" s="25">
        <f>+G8+G9+G10</f>
        <v>0</v>
      </c>
      <c r="H11" s="24">
        <f t="shared" si="1"/>
        <v>507033855</v>
      </c>
    </row>
    <row r="12" spans="2:8" x14ac:dyDescent="0.4">
      <c r="B12" s="17"/>
      <c r="C12" s="13" t="s">
        <v>15</v>
      </c>
      <c r="D12" s="18" t="s">
        <v>16</v>
      </c>
      <c r="E12" s="19">
        <v>322809729</v>
      </c>
      <c r="F12" s="19">
        <f t="shared" si="0"/>
        <v>322809729</v>
      </c>
      <c r="G12" s="16"/>
      <c r="H12" s="19">
        <f t="shared" si="1"/>
        <v>322809729</v>
      </c>
    </row>
    <row r="13" spans="2:8" x14ac:dyDescent="0.4">
      <c r="B13" s="17"/>
      <c r="C13" s="17"/>
      <c r="D13" s="18" t="s">
        <v>17</v>
      </c>
      <c r="E13" s="19">
        <v>76355887</v>
      </c>
      <c r="F13" s="19">
        <f t="shared" si="0"/>
        <v>76355887</v>
      </c>
      <c r="G13" s="20"/>
      <c r="H13" s="19">
        <f t="shared" si="1"/>
        <v>76355887</v>
      </c>
    </row>
    <row r="14" spans="2:8" x14ac:dyDescent="0.4">
      <c r="B14" s="17"/>
      <c r="C14" s="17"/>
      <c r="D14" s="18" t="s">
        <v>18</v>
      </c>
      <c r="E14" s="19">
        <v>55623947</v>
      </c>
      <c r="F14" s="19">
        <f t="shared" si="0"/>
        <v>55623947</v>
      </c>
      <c r="G14" s="20"/>
      <c r="H14" s="19">
        <f t="shared" si="1"/>
        <v>55623947</v>
      </c>
    </row>
    <row r="15" spans="2:8" x14ac:dyDescent="0.4">
      <c r="B15" s="17"/>
      <c r="C15" s="17"/>
      <c r="D15" s="18" t="s">
        <v>19</v>
      </c>
      <c r="E15" s="19">
        <v>2621430</v>
      </c>
      <c r="F15" s="19">
        <f t="shared" si="0"/>
        <v>2621430</v>
      </c>
      <c r="G15" s="20"/>
      <c r="H15" s="19">
        <f t="shared" si="1"/>
        <v>2621430</v>
      </c>
    </row>
    <row r="16" spans="2:8" x14ac:dyDescent="0.4">
      <c r="B16" s="17"/>
      <c r="C16" s="17"/>
      <c r="D16" s="18" t="s">
        <v>20</v>
      </c>
      <c r="E16" s="19">
        <v>1864984</v>
      </c>
      <c r="F16" s="19">
        <f t="shared" si="0"/>
        <v>1864984</v>
      </c>
      <c r="G16" s="21"/>
      <c r="H16" s="19">
        <f t="shared" si="1"/>
        <v>1864984</v>
      </c>
    </row>
    <row r="17" spans="2:8" x14ac:dyDescent="0.4">
      <c r="B17" s="17"/>
      <c r="C17" s="22"/>
      <c r="D17" s="23" t="s">
        <v>21</v>
      </c>
      <c r="E17" s="24">
        <f>+E12+E13+E14+E15+E16</f>
        <v>459275977</v>
      </c>
      <c r="F17" s="24">
        <f t="shared" si="0"/>
        <v>459275977</v>
      </c>
      <c r="G17" s="25">
        <f>+G12+G13+G14+G15+G16</f>
        <v>0</v>
      </c>
      <c r="H17" s="24">
        <f t="shared" si="1"/>
        <v>459275977</v>
      </c>
    </row>
    <row r="18" spans="2:8" x14ac:dyDescent="0.4">
      <c r="B18" s="22"/>
      <c r="C18" s="26" t="s">
        <v>22</v>
      </c>
      <c r="D18" s="27"/>
      <c r="E18" s="28">
        <f xml:space="preserve"> +E11 - E17</f>
        <v>47757878</v>
      </c>
      <c r="F18" s="28">
        <f t="shared" si="0"/>
        <v>47757878</v>
      </c>
      <c r="G18" s="25">
        <f xml:space="preserve"> +G11 - G17</f>
        <v>0</v>
      </c>
      <c r="H18" s="28">
        <f>H11-H17</f>
        <v>47757878</v>
      </c>
    </row>
    <row r="19" spans="2:8" ht="30" x14ac:dyDescent="0.4">
      <c r="B19" s="13" t="s">
        <v>23</v>
      </c>
      <c r="C19" s="29" t="s">
        <v>10</v>
      </c>
      <c r="D19" s="23" t="s">
        <v>24</v>
      </c>
      <c r="E19" s="24">
        <f>0</f>
        <v>0</v>
      </c>
      <c r="F19" s="24">
        <f t="shared" si="0"/>
        <v>0</v>
      </c>
      <c r="G19" s="25">
        <f>0</f>
        <v>0</v>
      </c>
      <c r="H19" s="24">
        <f t="shared" si="1"/>
        <v>0</v>
      </c>
    </row>
    <row r="20" spans="2:8" x14ac:dyDescent="0.4">
      <c r="B20" s="17"/>
      <c r="C20" s="13" t="s">
        <v>15</v>
      </c>
      <c r="D20" s="18" t="s">
        <v>25</v>
      </c>
      <c r="E20" s="19">
        <v>41610000</v>
      </c>
      <c r="F20" s="19">
        <f t="shared" si="0"/>
        <v>41610000</v>
      </c>
      <c r="G20" s="16"/>
      <c r="H20" s="19">
        <f t="shared" si="1"/>
        <v>41610000</v>
      </c>
    </row>
    <row r="21" spans="2:8" x14ac:dyDescent="0.4">
      <c r="B21" s="17"/>
      <c r="C21" s="17"/>
      <c r="D21" s="18" t="s">
        <v>26</v>
      </c>
      <c r="E21" s="19">
        <v>2405840</v>
      </c>
      <c r="F21" s="19">
        <f t="shared" si="0"/>
        <v>2405840</v>
      </c>
      <c r="G21" s="21"/>
      <c r="H21" s="19">
        <f t="shared" si="1"/>
        <v>2405840</v>
      </c>
    </row>
    <row r="22" spans="2:8" x14ac:dyDescent="0.4">
      <c r="B22" s="17"/>
      <c r="C22" s="22"/>
      <c r="D22" s="23" t="s">
        <v>27</v>
      </c>
      <c r="E22" s="24">
        <f>+E20+E21</f>
        <v>44015840</v>
      </c>
      <c r="F22" s="24">
        <f t="shared" si="0"/>
        <v>44015840</v>
      </c>
      <c r="G22" s="25">
        <f>+G20+G21</f>
        <v>0</v>
      </c>
      <c r="H22" s="24">
        <f t="shared" si="1"/>
        <v>44015840</v>
      </c>
    </row>
    <row r="23" spans="2:8" x14ac:dyDescent="0.4">
      <c r="B23" s="22"/>
      <c r="C23" s="30" t="s">
        <v>28</v>
      </c>
      <c r="D23" s="27"/>
      <c r="E23" s="28">
        <f xml:space="preserve"> +E19 - E22</f>
        <v>-44015840</v>
      </c>
      <c r="F23" s="28">
        <f t="shared" si="0"/>
        <v>-44015840</v>
      </c>
      <c r="G23" s="25">
        <f xml:space="preserve"> +G19 - G22</f>
        <v>0</v>
      </c>
      <c r="H23" s="28">
        <f>H19-H22</f>
        <v>-44015840</v>
      </c>
    </row>
    <row r="24" spans="2:8" x14ac:dyDescent="0.4">
      <c r="B24" s="13" t="s">
        <v>29</v>
      </c>
      <c r="C24" s="13" t="s">
        <v>10</v>
      </c>
      <c r="D24" s="18" t="s">
        <v>30</v>
      </c>
      <c r="E24" s="19"/>
      <c r="F24" s="19">
        <f t="shared" si="0"/>
        <v>0</v>
      </c>
      <c r="G24" s="25"/>
      <c r="H24" s="19">
        <f t="shared" si="1"/>
        <v>0</v>
      </c>
    </row>
    <row r="25" spans="2:8" x14ac:dyDescent="0.4">
      <c r="B25" s="17"/>
      <c r="C25" s="22"/>
      <c r="D25" s="23" t="s">
        <v>31</v>
      </c>
      <c r="E25" s="24">
        <f>+E24</f>
        <v>0</v>
      </c>
      <c r="F25" s="24">
        <f t="shared" si="0"/>
        <v>0</v>
      </c>
      <c r="G25" s="25">
        <f>+G24</f>
        <v>0</v>
      </c>
      <c r="H25" s="24">
        <f t="shared" si="1"/>
        <v>0</v>
      </c>
    </row>
    <row r="26" spans="2:8" x14ac:dyDescent="0.4">
      <c r="B26" s="17"/>
      <c r="C26" s="13" t="s">
        <v>15</v>
      </c>
      <c r="D26" s="18" t="s">
        <v>32</v>
      </c>
      <c r="E26" s="19">
        <v>5000000</v>
      </c>
      <c r="F26" s="19">
        <f t="shared" si="0"/>
        <v>5000000</v>
      </c>
      <c r="G26" s="25"/>
      <c r="H26" s="19">
        <f t="shared" si="1"/>
        <v>5000000</v>
      </c>
    </row>
    <row r="27" spans="2:8" x14ac:dyDescent="0.4">
      <c r="B27" s="17"/>
      <c r="C27" s="22"/>
      <c r="D27" s="31" t="s">
        <v>33</v>
      </c>
      <c r="E27" s="32">
        <f>+E26</f>
        <v>5000000</v>
      </c>
      <c r="F27" s="32">
        <f t="shared" si="0"/>
        <v>5000000</v>
      </c>
      <c r="G27" s="25">
        <f>+G26</f>
        <v>0</v>
      </c>
      <c r="H27" s="32">
        <f t="shared" si="1"/>
        <v>5000000</v>
      </c>
    </row>
    <row r="28" spans="2:8" x14ac:dyDescent="0.4">
      <c r="B28" s="22"/>
      <c r="C28" s="30" t="s">
        <v>34</v>
      </c>
      <c r="D28" s="27"/>
      <c r="E28" s="28">
        <f xml:space="preserve"> +E25 - E27</f>
        <v>-5000000</v>
      </c>
      <c r="F28" s="28">
        <f t="shared" si="0"/>
        <v>-5000000</v>
      </c>
      <c r="G28" s="25">
        <f xml:space="preserve"> +G25 - G27</f>
        <v>0</v>
      </c>
      <c r="H28" s="28">
        <f>H25-H27</f>
        <v>-5000000</v>
      </c>
    </row>
    <row r="29" spans="2:8" x14ac:dyDescent="0.4">
      <c r="B29" s="30" t="s">
        <v>35</v>
      </c>
      <c r="C29" s="26"/>
      <c r="D29" s="27"/>
      <c r="E29" s="28">
        <f xml:space="preserve"> +E18 +E23 +E28</f>
        <v>-1257962</v>
      </c>
      <c r="F29" s="28">
        <f t="shared" si="0"/>
        <v>-1257962</v>
      </c>
      <c r="G29" s="25">
        <f xml:space="preserve"> +G18 +G23 +G28</f>
        <v>0</v>
      </c>
      <c r="H29" s="28">
        <f>H18+H23+H28</f>
        <v>-1257962</v>
      </c>
    </row>
    <row r="30" spans="2:8" x14ac:dyDescent="0.4">
      <c r="B30" s="30" t="s">
        <v>36</v>
      </c>
      <c r="C30" s="26"/>
      <c r="D30" s="27"/>
      <c r="E30" s="28">
        <v>413388610</v>
      </c>
      <c r="F30" s="28">
        <f t="shared" si="0"/>
        <v>413388610</v>
      </c>
      <c r="G30" s="25"/>
      <c r="H30" s="28">
        <f t="shared" si="1"/>
        <v>413388610</v>
      </c>
    </row>
    <row r="31" spans="2:8" x14ac:dyDescent="0.4">
      <c r="B31" s="30" t="s">
        <v>37</v>
      </c>
      <c r="C31" s="26"/>
      <c r="D31" s="27"/>
      <c r="E31" s="28">
        <f xml:space="preserve"> +E29 +E30</f>
        <v>412130648</v>
      </c>
      <c r="F31" s="28">
        <f t="shared" si="0"/>
        <v>412130648</v>
      </c>
      <c r="G31" s="25">
        <f xml:space="preserve"> +G29 +G30</f>
        <v>0</v>
      </c>
      <c r="H31" s="28">
        <f>H29+H30</f>
        <v>412130648</v>
      </c>
    </row>
  </sheetData>
  <mergeCells count="11">
    <mergeCell ref="B19:B23"/>
    <mergeCell ref="C20:C22"/>
    <mergeCell ref="B24:B28"/>
    <mergeCell ref="C24:C25"/>
    <mergeCell ref="C26:C27"/>
    <mergeCell ref="B3:H3"/>
    <mergeCell ref="B5:H5"/>
    <mergeCell ref="B7:D7"/>
    <mergeCell ref="B8:B18"/>
    <mergeCell ref="C8:C11"/>
    <mergeCell ref="C12:C17"/>
  </mergeCells>
  <phoneticPr fontId="1"/>
  <pageMargins left="0.7" right="0.7" top="0.75" bottom="0.75" header="0.3" footer="0.3"/>
  <pageSetup paperSize="9" fitToHeight="0" orientation="portrait" r:id="rId1"/>
  <headerFooter>
    <oddHeader>&amp;L社会福祉法人　寿幸会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社会福祉事業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佐野哲士</dc:creator>
  <cp:lastModifiedBy>佐野哲士</cp:lastModifiedBy>
  <dcterms:created xsi:type="dcterms:W3CDTF">2022-06-29T01:07:51Z</dcterms:created>
  <dcterms:modified xsi:type="dcterms:W3CDTF">2022-06-29T01:07:51Z</dcterms:modified>
</cp:coreProperties>
</file>