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88D5FFE2-65E4-413B-B207-5F56048710D6}" xr6:coauthVersionLast="47" xr6:coauthVersionMax="47" xr10:uidLastSave="{00000000-0000-0000-0000-000000000000}"/>
  <bookViews>
    <workbookView xWindow="-120" yWindow="-120" windowWidth="29040" windowHeight="15840" xr2:uid="{A6F0590F-D0E1-47BF-82E6-9DBD453FAEB2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" l="1"/>
  <c r="G29" i="1"/>
  <c r="F27" i="1"/>
  <c r="G27" i="1" s="1"/>
  <c r="E27" i="1"/>
  <c r="G26" i="1"/>
  <c r="G25" i="1"/>
  <c r="F25" i="1"/>
  <c r="F28" i="1" s="1"/>
  <c r="E25" i="1"/>
  <c r="E28" i="1" s="1"/>
  <c r="G24" i="1"/>
  <c r="F22" i="1"/>
  <c r="G22" i="1" s="1"/>
  <c r="E22" i="1"/>
  <c r="G21" i="1"/>
  <c r="G20" i="1"/>
  <c r="F19" i="1"/>
  <c r="F23" i="1" s="1"/>
  <c r="E19" i="1"/>
  <c r="E23" i="1" s="1"/>
  <c r="G23" i="1" s="1"/>
  <c r="F18" i="1"/>
  <c r="F17" i="1"/>
  <c r="E17" i="1"/>
  <c r="G17" i="1" s="1"/>
  <c r="G16" i="1"/>
  <c r="G15" i="1"/>
  <c r="G14" i="1"/>
  <c r="G13" i="1"/>
  <c r="G12" i="1"/>
  <c r="F11" i="1"/>
  <c r="E11" i="1"/>
  <c r="E18" i="1" s="1"/>
  <c r="G10" i="1"/>
  <c r="G9" i="1"/>
  <c r="G8" i="1"/>
  <c r="F31" i="1" l="1"/>
  <c r="F33" i="1" s="1"/>
  <c r="G28" i="1"/>
  <c r="E31" i="1"/>
  <c r="G18" i="1"/>
  <c r="G19" i="1"/>
  <c r="G11" i="1"/>
  <c r="E33" i="1" l="1"/>
  <c r="G33" i="1" s="1"/>
  <c r="G31" i="1"/>
</calcChain>
</file>

<file path=xl/sharedStrings.xml><?xml version="1.0" encoding="utf-8"?>
<sst xmlns="http://schemas.openxmlformats.org/spreadsheetml/2006/main" count="43" uniqueCount="39">
  <si>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</si>
  <si>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</si>
  <si>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</si>
  <si>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</si>
  <si>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</si>
  <si>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</si>
  <si>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</si>
  <si>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</si>
  <si>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</si>
  <si>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</si>
  <si>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</si>
  <si>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</si>
  <si>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</si>
  <si>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</si>
  <si>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</si>
  <si>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</si>
  <si>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</si>
  <si>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</si>
  <si>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</si>
  <si>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</si>
  <si>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</si>
  <si>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</si>
  <si>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</si>
  <si>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</si>
  <si>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</si>
  <si>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</si>
  <si>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</si>
  <si>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</si>
  <si>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</si>
  <si>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</si>
  <si>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その他の活動による収入</t>
  </si>
  <si>
    <t>その他の活動収入計（７）</t>
  </si>
  <si>
    <t>積立資産支出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</si>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</sst>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0B87C1E2-13D5-48D4-9AE7-74CEB5143D1A}"/>
    <cellStyle name="標準 3" xfId="1" xr:uid="{EF0DFFA4-FA3C-4950-B509-AA950E263F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D23C-ABB4-4476-87BC-46A201F9B2B8}">
  <sheetPr>
    <pageSetUpPr fitToPage="1"/>
  </sheetPr>
  <dimension ref="B2:H43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526000000</v>
      </c>
      <c r="F8" s="12">
        <v>505115957</v>
      </c>
      <c r="G8" s="12">
        <f>E8-F8</f>
        <v>20884043</v>
      </c>
      <c r="H8" s="12"/>
    </row>
    <row r="9" spans="2:8" x14ac:dyDescent="0.4">
      <c r="B9" s="13"/>
      <c r="C9" s="13"/>
      <c r="D9" s="14" t="s">
        <v>12</v>
      </c>
      <c r="E9" s="15">
        <v>50000</v>
      </c>
      <c r="F9" s="16">
        <v>18447</v>
      </c>
      <c r="G9" s="16">
        <f t="shared" ref="G9:G33" si="0">E9-F9</f>
        <v>31553</v>
      </c>
      <c r="H9" s="16"/>
    </row>
    <row r="10" spans="2:8" x14ac:dyDescent="0.4">
      <c r="B10" s="13"/>
      <c r="C10" s="13"/>
      <c r="D10" s="14" t="s">
        <v>13</v>
      </c>
      <c r="E10" s="17">
        <v>2120000</v>
      </c>
      <c r="F10" s="16">
        <v>1899451</v>
      </c>
      <c r="G10" s="16">
        <f t="shared" si="0"/>
        <v>220549</v>
      </c>
      <c r="H10" s="16"/>
    </row>
    <row r="11" spans="2:8" x14ac:dyDescent="0.4">
      <c r="B11" s="13"/>
      <c r="C11" s="18"/>
      <c r="D11" s="19" t="s">
        <v>14</v>
      </c>
      <c r="E11" s="20">
        <f>+E8+E9+E10</f>
        <v>528170000</v>
      </c>
      <c r="F11" s="21">
        <f>+F8+F9+F10</f>
        <v>507033855</v>
      </c>
      <c r="G11" s="21">
        <f t="shared" si="0"/>
        <v>21136145</v>
      </c>
      <c r="H11" s="21"/>
    </row>
    <row r="12" spans="2:8" x14ac:dyDescent="0.4">
      <c r="B12" s="13"/>
      <c r="C12" s="9" t="s">
        <v>15</v>
      </c>
      <c r="D12" s="14" t="s">
        <v>16</v>
      </c>
      <c r="E12" s="11">
        <v>326600000</v>
      </c>
      <c r="F12" s="16">
        <v>322809729</v>
      </c>
      <c r="G12" s="16">
        <f t="shared" si="0"/>
        <v>3790271</v>
      </c>
      <c r="H12" s="16"/>
    </row>
    <row r="13" spans="2:8" x14ac:dyDescent="0.4">
      <c r="B13" s="13"/>
      <c r="C13" s="13"/>
      <c r="D13" s="14" t="s">
        <v>17</v>
      </c>
      <c r="E13" s="15">
        <v>78030000</v>
      </c>
      <c r="F13" s="16">
        <v>76355887</v>
      </c>
      <c r="G13" s="16">
        <f t="shared" si="0"/>
        <v>1674113</v>
      </c>
      <c r="H13" s="16"/>
    </row>
    <row r="14" spans="2:8" x14ac:dyDescent="0.4">
      <c r="B14" s="13"/>
      <c r="C14" s="13"/>
      <c r="D14" s="14" t="s">
        <v>18</v>
      </c>
      <c r="E14" s="15">
        <v>58710000</v>
      </c>
      <c r="F14" s="16">
        <v>55623947</v>
      </c>
      <c r="G14" s="16">
        <f t="shared" si="0"/>
        <v>3086053</v>
      </c>
      <c r="H14" s="16"/>
    </row>
    <row r="15" spans="2:8" x14ac:dyDescent="0.4">
      <c r="B15" s="13"/>
      <c r="C15" s="13"/>
      <c r="D15" s="14" t="s">
        <v>19</v>
      </c>
      <c r="E15" s="15">
        <v>2790000</v>
      </c>
      <c r="F15" s="16">
        <v>2621430</v>
      </c>
      <c r="G15" s="16">
        <f t="shared" si="0"/>
        <v>168570</v>
      </c>
      <c r="H15" s="16"/>
    </row>
    <row r="16" spans="2:8" x14ac:dyDescent="0.4">
      <c r="B16" s="13"/>
      <c r="C16" s="13"/>
      <c r="D16" s="14" t="s">
        <v>20</v>
      </c>
      <c r="E16" s="17">
        <v>2430000</v>
      </c>
      <c r="F16" s="16">
        <v>1864984</v>
      </c>
      <c r="G16" s="16">
        <f t="shared" si="0"/>
        <v>565016</v>
      </c>
      <c r="H16" s="16"/>
    </row>
    <row r="17" spans="2:8" x14ac:dyDescent="0.4">
      <c r="B17" s="13"/>
      <c r="C17" s="18"/>
      <c r="D17" s="19" t="s">
        <v>21</v>
      </c>
      <c r="E17" s="20">
        <f>+E12+E13+E14+E15+E16</f>
        <v>468560000</v>
      </c>
      <c r="F17" s="21">
        <f>+F12+F13+F14+F15+F16</f>
        <v>459275977</v>
      </c>
      <c r="G17" s="21">
        <f t="shared" si="0"/>
        <v>9284023</v>
      </c>
      <c r="H17" s="21"/>
    </row>
    <row r="18" spans="2:8" x14ac:dyDescent="0.4">
      <c r="B18" s="18"/>
      <c r="C18" s="22" t="s">
        <v>22</v>
      </c>
      <c r="D18" s="23"/>
      <c r="E18" s="20">
        <f xml:space="preserve"> +E11 - E17</f>
        <v>59610000</v>
      </c>
      <c r="F18" s="24">
        <f xml:space="preserve"> +F11 - F17</f>
        <v>47757878</v>
      </c>
      <c r="G18" s="24">
        <f t="shared" si="0"/>
        <v>11852122</v>
      </c>
      <c r="H18" s="24"/>
    </row>
    <row r="19" spans="2:8" ht="30" x14ac:dyDescent="0.4">
      <c r="B19" s="9" t="s">
        <v>23</v>
      </c>
      <c r="C19" s="25" t="s">
        <v>10</v>
      </c>
      <c r="D19" s="19" t="s">
        <v>24</v>
      </c>
      <c r="E19" s="20">
        <f>0</f>
        <v>0</v>
      </c>
      <c r="F19" s="21">
        <f>0</f>
        <v>0</v>
      </c>
      <c r="G19" s="21">
        <f t="shared" si="0"/>
        <v>0</v>
      </c>
      <c r="H19" s="21"/>
    </row>
    <row r="20" spans="2:8" x14ac:dyDescent="0.4">
      <c r="B20" s="13"/>
      <c r="C20" s="9" t="s">
        <v>15</v>
      </c>
      <c r="D20" s="14" t="s">
        <v>25</v>
      </c>
      <c r="E20" s="11">
        <v>41610000</v>
      </c>
      <c r="F20" s="16">
        <v>41610000</v>
      </c>
      <c r="G20" s="16">
        <f t="shared" si="0"/>
        <v>0</v>
      </c>
      <c r="H20" s="16"/>
    </row>
    <row r="21" spans="2:8" x14ac:dyDescent="0.4">
      <c r="B21" s="13"/>
      <c r="C21" s="13"/>
      <c r="D21" s="14" t="s">
        <v>26</v>
      </c>
      <c r="E21" s="17">
        <v>3000000</v>
      </c>
      <c r="F21" s="16">
        <v>2405840</v>
      </c>
      <c r="G21" s="16">
        <f t="shared" si="0"/>
        <v>594160</v>
      </c>
      <c r="H21" s="16"/>
    </row>
    <row r="22" spans="2:8" x14ac:dyDescent="0.4">
      <c r="B22" s="13"/>
      <c r="C22" s="18"/>
      <c r="D22" s="19" t="s">
        <v>27</v>
      </c>
      <c r="E22" s="20">
        <f>+E20+E21</f>
        <v>44610000</v>
      </c>
      <c r="F22" s="21">
        <f>+F20+F21</f>
        <v>44015840</v>
      </c>
      <c r="G22" s="21">
        <f t="shared" si="0"/>
        <v>594160</v>
      </c>
      <c r="H22" s="21"/>
    </row>
    <row r="23" spans="2:8" x14ac:dyDescent="0.4">
      <c r="B23" s="18"/>
      <c r="C23" s="26" t="s">
        <v>28</v>
      </c>
      <c r="D23" s="23"/>
      <c r="E23" s="20">
        <f xml:space="preserve"> +E19 - E22</f>
        <v>-44610000</v>
      </c>
      <c r="F23" s="24">
        <f xml:space="preserve"> +F19 - F22</f>
        <v>-44015840</v>
      </c>
      <c r="G23" s="24">
        <f t="shared" si="0"/>
        <v>-594160</v>
      </c>
      <c r="H23" s="24"/>
    </row>
    <row r="24" spans="2:8" x14ac:dyDescent="0.4">
      <c r="B24" s="9" t="s">
        <v>29</v>
      </c>
      <c r="C24" s="9" t="s">
        <v>10</v>
      </c>
      <c r="D24" s="14" t="s">
        <v>30</v>
      </c>
      <c r="E24" s="20"/>
      <c r="F24" s="16">
        <v>0</v>
      </c>
      <c r="G24" s="16">
        <f t="shared" si="0"/>
        <v>0</v>
      </c>
      <c r="H24" s="16"/>
    </row>
    <row r="25" spans="2:8" x14ac:dyDescent="0.4">
      <c r="B25" s="13"/>
      <c r="C25" s="18"/>
      <c r="D25" s="19" t="s">
        <v>31</v>
      </c>
      <c r="E25" s="20">
        <f>+E24</f>
        <v>0</v>
      </c>
      <c r="F25" s="21">
        <f>+F24</f>
        <v>0</v>
      </c>
      <c r="G25" s="21">
        <f t="shared" si="0"/>
        <v>0</v>
      </c>
      <c r="H25" s="21"/>
    </row>
    <row r="26" spans="2:8" x14ac:dyDescent="0.4">
      <c r="B26" s="13"/>
      <c r="C26" s="9" t="s">
        <v>15</v>
      </c>
      <c r="D26" s="14" t="s">
        <v>32</v>
      </c>
      <c r="E26" s="20">
        <v>5000000</v>
      </c>
      <c r="F26" s="16">
        <v>5000000</v>
      </c>
      <c r="G26" s="16">
        <f t="shared" si="0"/>
        <v>0</v>
      </c>
      <c r="H26" s="16"/>
    </row>
    <row r="27" spans="2:8" x14ac:dyDescent="0.4">
      <c r="B27" s="13"/>
      <c r="C27" s="18"/>
      <c r="D27" s="27" t="s">
        <v>33</v>
      </c>
      <c r="E27" s="20">
        <f>+E26</f>
        <v>5000000</v>
      </c>
      <c r="F27" s="28">
        <f>+F26</f>
        <v>5000000</v>
      </c>
      <c r="G27" s="28">
        <f t="shared" si="0"/>
        <v>0</v>
      </c>
      <c r="H27" s="28"/>
    </row>
    <row r="28" spans="2:8" x14ac:dyDescent="0.4">
      <c r="B28" s="18"/>
      <c r="C28" s="26" t="s">
        <v>34</v>
      </c>
      <c r="D28" s="23"/>
      <c r="E28" s="20">
        <f xml:space="preserve"> +E25 - E27</f>
        <v>-5000000</v>
      </c>
      <c r="F28" s="24">
        <f xml:space="preserve"> +F25 - F27</f>
        <v>-5000000</v>
      </c>
      <c r="G28" s="24">
        <f t="shared" si="0"/>
        <v>0</v>
      </c>
      <c r="H28" s="24"/>
    </row>
    <row r="29" spans="2:8" x14ac:dyDescent="0.4">
      <c r="B29" s="29" t="s">
        <v>35</v>
      </c>
      <c r="C29" s="30"/>
      <c r="D29" s="31"/>
      <c r="E29" s="11">
        <v>10000000</v>
      </c>
      <c r="F29" s="32"/>
      <c r="G29" s="32">
        <f>E29 + E30</f>
        <v>10000000</v>
      </c>
      <c r="H29" s="32"/>
    </row>
    <row r="30" spans="2:8" x14ac:dyDescent="0.4">
      <c r="B30" s="33"/>
      <c r="C30" s="34"/>
      <c r="D30" s="35"/>
      <c r="E30" s="17"/>
      <c r="F30" s="36"/>
      <c r="G30" s="36"/>
      <c r="H30" s="36"/>
    </row>
    <row r="31" spans="2:8" x14ac:dyDescent="0.4">
      <c r="B31" s="26" t="s">
        <v>36</v>
      </c>
      <c r="C31" s="22"/>
      <c r="D31" s="23"/>
      <c r="E31" s="20">
        <f xml:space="preserve"> +E18 +E23 +E28 - (E29 + E30)</f>
        <v>0</v>
      </c>
      <c r="F31" s="24">
        <f xml:space="preserve"> +F18 +F23 +F28 - (F29 + F30)</f>
        <v>-1257962</v>
      </c>
      <c r="G31" s="24">
        <f t="shared" si="0"/>
        <v>1257962</v>
      </c>
      <c r="H31" s="24"/>
    </row>
    <row r="32" spans="2:8" x14ac:dyDescent="0.4">
      <c r="B32" s="26" t="s">
        <v>37</v>
      </c>
      <c r="C32" s="22"/>
      <c r="D32" s="23"/>
      <c r="E32" s="20">
        <v>413388610</v>
      </c>
      <c r="F32" s="24">
        <v>413388610</v>
      </c>
      <c r="G32" s="24">
        <f t="shared" si="0"/>
        <v>0</v>
      </c>
      <c r="H32" s="24"/>
    </row>
    <row r="33" spans="2:8" x14ac:dyDescent="0.4">
      <c r="B33" s="26" t="s">
        <v>38</v>
      </c>
      <c r="C33" s="22"/>
      <c r="D33" s="23"/>
      <c r="E33" s="20">
        <f xml:space="preserve"> +E31 +E32</f>
        <v>413388610</v>
      </c>
      <c r="F33" s="24">
        <f xml:space="preserve"> +F31 +F32</f>
        <v>412130648</v>
      </c>
      <c r="G33" s="24">
        <f t="shared" si="0"/>
        <v>1257962</v>
      </c>
      <c r="H33" s="24"/>
    </row>
    <row r="34" spans="2:8" x14ac:dyDescent="0.4">
      <c r="B34" s="37"/>
      <c r="C34" s="37"/>
      <c r="D34" s="37"/>
      <c r="E34" s="37"/>
      <c r="F34" s="37"/>
      <c r="G34" s="37"/>
      <c r="H34" s="37"/>
    </row>
    <row r="35" spans="2:8" x14ac:dyDescent="0.4">
      <c r="B35" s="37"/>
      <c r="C35" s="37"/>
      <c r="D35" s="37"/>
      <c r="E35" s="37"/>
      <c r="F35" s="37"/>
      <c r="G35" s="37"/>
      <c r="H35" s="37"/>
    </row>
    <row r="36" spans="2:8" x14ac:dyDescent="0.4">
      <c r="B36" s="37"/>
      <c r="C36" s="37"/>
      <c r="D36" s="37"/>
      <c r="E36" s="37"/>
      <c r="F36" s="37"/>
      <c r="G36" s="37"/>
      <c r="H36" s="37"/>
    </row>
    <row r="37" spans="2:8" x14ac:dyDescent="0.4">
      <c r="B37" s="37"/>
      <c r="C37" s="37"/>
      <c r="D37" s="37"/>
      <c r="E37" s="37"/>
      <c r="F37" s="37"/>
      <c r="G37" s="37"/>
      <c r="H37" s="37"/>
    </row>
    <row r="38" spans="2:8" x14ac:dyDescent="0.4">
      <c r="B38" s="37"/>
      <c r="C38" s="37"/>
      <c r="D38" s="37"/>
      <c r="E38" s="37"/>
      <c r="F38" s="37"/>
      <c r="G38" s="37"/>
      <c r="H38" s="37"/>
    </row>
    <row r="39" spans="2:8" x14ac:dyDescent="0.4">
      <c r="B39" s="37"/>
      <c r="C39" s="37"/>
      <c r="D39" s="37"/>
      <c r="E39" s="37"/>
      <c r="F39" s="37"/>
      <c r="G39" s="37"/>
      <c r="H39" s="37"/>
    </row>
    <row r="40" spans="2:8" x14ac:dyDescent="0.4">
      <c r="B40" s="37"/>
      <c r="C40" s="37"/>
      <c r="D40" s="37"/>
      <c r="E40" s="37"/>
      <c r="F40" s="37"/>
      <c r="G40" s="37"/>
      <c r="H40" s="37"/>
    </row>
    <row r="41" spans="2:8" x14ac:dyDescent="0.4">
      <c r="B41" s="37"/>
      <c r="C41" s="37"/>
      <c r="D41" s="37"/>
      <c r="E41" s="37"/>
      <c r="F41" s="37"/>
      <c r="G41" s="37"/>
      <c r="H41" s="37"/>
    </row>
    <row r="42" spans="2:8" x14ac:dyDescent="0.4">
      <c r="B42" s="37"/>
      <c r="C42" s="37"/>
      <c r="D42" s="37"/>
      <c r="E42" s="37"/>
      <c r="F42" s="37"/>
      <c r="G42" s="37"/>
      <c r="H42" s="37"/>
    </row>
    <row r="43" spans="2:8" x14ac:dyDescent="0.4">
      <c r="B43" s="37"/>
      <c r="C43" s="37"/>
      <c r="D43" s="37"/>
      <c r="E43" s="37"/>
      <c r="F43" s="37"/>
      <c r="G43" s="37"/>
      <c r="H43" s="37"/>
    </row>
  </sheetData>
  <mergeCells count="11">
    <mergeCell ref="B19:B23"/>
    <mergeCell ref="C20:C22"/>
    <mergeCell ref="B24:B28"/>
    <mergeCell ref="C24:C25"/>
    <mergeCell ref="C26:C27"/>
    <mergeCell ref="B3:H3"/>
    <mergeCell ref="B5:H5"/>
    <mergeCell ref="B7:D7"/>
    <mergeCell ref="B8:B18"/>
    <mergeCell ref="C8:C11"/>
    <mergeCell ref="C12:C17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2022-06-29T01:07:49Z</dcterms:created>
  <dcterms:modified xsi:type="dcterms:W3CDTF">2022-06-29T01:07:50Z</dcterms:modified>
</cp:coreProperties>
</file>