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C86D1883-B5D1-427A-81AA-AF1383669003}" xr6:coauthVersionLast="47" xr6:coauthVersionMax="47" xr10:uidLastSave="{00000000-0000-0000-0000-000000000000}"/>
  <bookViews>
    <workbookView xWindow="-120" yWindow="-120" windowWidth="29040" windowHeight="15840" xr2:uid="{355ED881-DD38-45CA-AB2D-1DF39E864795}"/>
  </bookViews>
  <sheets>
    <sheet name="福）寿幸会" sheetId="1" r:id="rId1"/>
  </sheets>
  <definedNames>
    <definedName name="_xlnm.Print_Titles" localSheetId="0">'福）寿幸会'!$1:$4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7" i="1" l="1"/>
  <c r="E27" i="1"/>
  <c r="E26" i="1"/>
  <c r="E25" i="1"/>
  <c r="E24" i="1"/>
  <c r="E23" i="1"/>
  <c r="E22" i="1"/>
  <c r="I21" i="1"/>
  <c r="E21" i="1"/>
  <c r="I20" i="1"/>
  <c r="E20" i="1"/>
  <c r="I19" i="1"/>
  <c r="E19" i="1"/>
  <c r="H18" i="1"/>
  <c r="G18" i="1"/>
  <c r="G27" i="1" s="1"/>
  <c r="I27" i="1" s="1"/>
  <c r="E18" i="1"/>
  <c r="I17" i="1"/>
  <c r="D17" i="1"/>
  <c r="C17" i="1"/>
  <c r="E17" i="1" s="1"/>
  <c r="I16" i="1"/>
  <c r="E16" i="1"/>
  <c r="E15" i="1"/>
  <c r="E14" i="1"/>
  <c r="I13" i="1"/>
  <c r="D13" i="1"/>
  <c r="C13" i="1"/>
  <c r="E13" i="1" s="1"/>
  <c r="H12" i="1"/>
  <c r="G12" i="1"/>
  <c r="I12" i="1" s="1"/>
  <c r="D12" i="1"/>
  <c r="D28" i="1" s="1"/>
  <c r="I11" i="1"/>
  <c r="E11" i="1"/>
  <c r="I10" i="1"/>
  <c r="E10" i="1"/>
  <c r="I9" i="1"/>
  <c r="E9" i="1"/>
  <c r="I8" i="1"/>
  <c r="E8" i="1"/>
  <c r="H7" i="1"/>
  <c r="H14" i="1" s="1"/>
  <c r="H28" i="1" s="1"/>
  <c r="G7" i="1"/>
  <c r="G14" i="1" s="1"/>
  <c r="D7" i="1"/>
  <c r="C7" i="1"/>
  <c r="E7" i="1" s="1"/>
  <c r="I14" i="1" l="1"/>
  <c r="G28" i="1"/>
  <c r="I28" i="1" s="1"/>
  <c r="I7" i="1"/>
  <c r="C12" i="1"/>
  <c r="E12" i="1" s="1"/>
  <c r="I18" i="1"/>
  <c r="C28" i="1"/>
  <c r="E28" i="1" s="1"/>
</calcChain>
</file>

<file path=xl/sharedStrings.xml><?xml version="1.0" encoding="utf-8"?>
<sst xmlns="http://schemas.openxmlformats.org/spreadsheetml/2006/main" count="51" uniqueCount="48">
  <si>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</si>
  <si>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福）寿幸会拠点区分  貸借対照表</t>
    <phoneticPr fontId="2"/>
  </si>
  <si>
    <t>令和4年3月31日現在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</si>
  <si>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</si>
  <si>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</si>
  <si>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</si>
  <si>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</si>
  <si>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</si>
  <si>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</si>
  <si>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</si>
  <si>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</si>
  <si>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</si>
  <si>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</si>
  <si>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</si>
  <si>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１年以内返済予定設備資金借入金</t>
  </si>
  <si>
    <t>　貯蔵品</t>
  </si>
  <si>
    <t>　職員預り金</t>
  </si>
  <si>
    <t>　前払費用</t>
  </si>
  <si>
    <t>　賞与引当金</t>
  </si>
  <si>
    <t>固定資産</t>
  </si>
  <si>
    <t>固定負債</t>
  </si>
  <si>
    <t>基本財産</t>
  </si>
  <si>
    <t>　設備資金借入金</t>
  </si>
  <si>
    <t>　土地</t>
  </si>
  <si>
    <t>負債の部合計</t>
  </si>
  <si>
    <t>　建物</t>
  </si>
  <si>
    <t>純資産の部</t>
  </si>
  <si>
    <t>　定期預金</t>
  </si>
  <si>
    <t>基本金</t>
  </si>
  <si>
    <t>その他の固定資産</t>
  </si>
  <si>
    <t>国庫補助金等特別積立金</t>
  </si>
  <si>
    <t>　構築物</t>
  </si>
  <si>
    <t>その他の積立金</t>
  </si>
  <si>
    <t>　機械及び装置</t>
  </si>
  <si>
    <t>　（何）積立金</t>
  </si>
  <si>
    <t>　車輌運搬具</t>
  </si>
  <si>
    <t>次期繰越活動増減差額</t>
  </si>
  <si>
    <t>　器具及び備品</t>
  </si>
  <si>
    <t>（うち当期活動増減差額）</t>
  </si>
  <si>
    <t>　権利</t>
  </si>
  <si>
    <t>　ソフトウェア</t>
  </si>
  <si>
    <t>　投資有価証券</t>
  </si>
  <si>
    <t>　（何）積立資産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</si>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</sst>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030BBE04-0E99-4572-99F9-8B32B67509EE}"/>
    <cellStyle name="標準 3" xfId="2" xr:uid="{15B6A598-3C04-4AB3-A756-A0C565F581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2B7ED-B255-49E1-8200-5491CE9A9130}">
  <sheetPr>
    <pageSetUpPr fitToPage="1"/>
  </sheetPr>
  <dimension ref="A1:I28"/>
  <sheetViews>
    <sheetView showGridLines="0" tabSelected="1" workbookViewId="0"/>
  </sheetViews>
  <sheetFormatPr defaultRowHeight="18.75" x14ac:dyDescent="0.4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</f>
        <v>421319335</v>
      </c>
      <c r="D7" s="14">
        <f>+D8+D9+D10+D11</f>
        <v>423252464</v>
      </c>
      <c r="E7" s="14">
        <f>C7-D7</f>
        <v>-1933129</v>
      </c>
      <c r="F7" s="13" t="s">
        <v>10</v>
      </c>
      <c r="G7" s="14">
        <f>+G8+G9+G10+G11</f>
        <v>65917077</v>
      </c>
      <c r="H7" s="14">
        <f>+H8+H9+H10+H11</f>
        <v>66181854</v>
      </c>
      <c r="I7" s="14">
        <f>G7-H7</f>
        <v>-264777</v>
      </c>
    </row>
    <row r="8" spans="1:9" x14ac:dyDescent="0.4">
      <c r="A8" s="1"/>
      <c r="B8" s="15" t="s">
        <v>11</v>
      </c>
      <c r="C8" s="16">
        <v>341944663</v>
      </c>
      <c r="D8" s="16">
        <v>338861151</v>
      </c>
      <c r="E8" s="16">
        <f t="shared" ref="E8:E28" si="0">C8-D8</f>
        <v>3083512</v>
      </c>
      <c r="F8" s="17" t="s">
        <v>12</v>
      </c>
      <c r="G8" s="18">
        <v>8836159</v>
      </c>
      <c r="H8" s="18">
        <v>9528699</v>
      </c>
      <c r="I8" s="18">
        <f t="shared" ref="I8:I28" si="1">G8-H8</f>
        <v>-692540</v>
      </c>
    </row>
    <row r="9" spans="1:9" x14ac:dyDescent="0.4">
      <c r="A9" s="1"/>
      <c r="B9" s="17" t="s">
        <v>13</v>
      </c>
      <c r="C9" s="18">
        <v>76039386</v>
      </c>
      <c r="D9" s="18">
        <v>79958739</v>
      </c>
      <c r="E9" s="18">
        <f t="shared" si="0"/>
        <v>-3919353</v>
      </c>
      <c r="F9" s="17" t="s">
        <v>14</v>
      </c>
      <c r="G9" s="18">
        <v>41610000</v>
      </c>
      <c r="H9" s="18">
        <v>41610000</v>
      </c>
      <c r="I9" s="18">
        <f t="shared" si="1"/>
        <v>0</v>
      </c>
    </row>
    <row r="10" spans="1:9" x14ac:dyDescent="0.4">
      <c r="A10" s="1"/>
      <c r="B10" s="17" t="s">
        <v>15</v>
      </c>
      <c r="C10" s="18">
        <v>1589733</v>
      </c>
      <c r="D10" s="18">
        <v>1822102</v>
      </c>
      <c r="E10" s="18">
        <f t="shared" si="0"/>
        <v>-232369</v>
      </c>
      <c r="F10" s="17" t="s">
        <v>16</v>
      </c>
      <c r="G10" s="18">
        <v>352528</v>
      </c>
      <c r="H10" s="18">
        <v>335155</v>
      </c>
      <c r="I10" s="18">
        <f t="shared" si="1"/>
        <v>17373</v>
      </c>
    </row>
    <row r="11" spans="1:9" x14ac:dyDescent="0.4">
      <c r="A11" s="1"/>
      <c r="B11" s="17" t="s">
        <v>17</v>
      </c>
      <c r="C11" s="18">
        <v>1745553</v>
      </c>
      <c r="D11" s="18">
        <v>2610472</v>
      </c>
      <c r="E11" s="18">
        <f t="shared" si="0"/>
        <v>-864919</v>
      </c>
      <c r="F11" s="17" t="s">
        <v>18</v>
      </c>
      <c r="G11" s="18">
        <v>15118390</v>
      </c>
      <c r="H11" s="18">
        <v>14708000</v>
      </c>
      <c r="I11" s="18">
        <f t="shared" si="1"/>
        <v>410390</v>
      </c>
    </row>
    <row r="12" spans="1:9" x14ac:dyDescent="0.4">
      <c r="A12" s="1"/>
      <c r="B12" s="13" t="s">
        <v>19</v>
      </c>
      <c r="C12" s="14">
        <f>+C13 +C17</f>
        <v>843365959</v>
      </c>
      <c r="D12" s="14">
        <f>+D13 +D17</f>
        <v>872423042</v>
      </c>
      <c r="E12" s="14">
        <f t="shared" si="0"/>
        <v>-29057083</v>
      </c>
      <c r="F12" s="13" t="s">
        <v>20</v>
      </c>
      <c r="G12" s="14">
        <f>+G13</f>
        <v>124830000</v>
      </c>
      <c r="H12" s="14">
        <f>+H13</f>
        <v>166440000</v>
      </c>
      <c r="I12" s="14">
        <f t="shared" si="1"/>
        <v>-41610000</v>
      </c>
    </row>
    <row r="13" spans="1:9" x14ac:dyDescent="0.4">
      <c r="A13" s="1"/>
      <c r="B13" s="13" t="s">
        <v>21</v>
      </c>
      <c r="C13" s="14">
        <f>+C14+C15+C16</f>
        <v>583855292</v>
      </c>
      <c r="D13" s="14">
        <f>+D14+D15+D16</f>
        <v>613334269</v>
      </c>
      <c r="E13" s="14">
        <f t="shared" si="0"/>
        <v>-29478977</v>
      </c>
      <c r="F13" s="15" t="s">
        <v>22</v>
      </c>
      <c r="G13" s="16">
        <v>124830000</v>
      </c>
      <c r="H13" s="16">
        <v>166440000</v>
      </c>
      <c r="I13" s="16">
        <f t="shared" si="1"/>
        <v>-41610000</v>
      </c>
    </row>
    <row r="14" spans="1:9" x14ac:dyDescent="0.4">
      <c r="A14" s="1"/>
      <c r="B14" s="15" t="s">
        <v>23</v>
      </c>
      <c r="C14" s="16">
        <v>46181233</v>
      </c>
      <c r="D14" s="16">
        <v>46181233</v>
      </c>
      <c r="E14" s="16">
        <f t="shared" si="0"/>
        <v>0</v>
      </c>
      <c r="F14" s="13" t="s">
        <v>24</v>
      </c>
      <c r="G14" s="14">
        <f>+G7 +G12</f>
        <v>190747077</v>
      </c>
      <c r="H14" s="14">
        <f>+H7 +H12</f>
        <v>232621854</v>
      </c>
      <c r="I14" s="14">
        <f t="shared" si="1"/>
        <v>-41874777</v>
      </c>
    </row>
    <row r="15" spans="1:9" x14ac:dyDescent="0.4">
      <c r="A15" s="1"/>
      <c r="B15" s="17" t="s">
        <v>25</v>
      </c>
      <c r="C15" s="18">
        <v>536674059</v>
      </c>
      <c r="D15" s="18">
        <v>566153036</v>
      </c>
      <c r="E15" s="18">
        <f t="shared" si="0"/>
        <v>-29478977</v>
      </c>
      <c r="F15" s="19" t="s">
        <v>26</v>
      </c>
      <c r="G15" s="20"/>
      <c r="H15" s="20"/>
      <c r="I15" s="21"/>
    </row>
    <row r="16" spans="1:9" x14ac:dyDescent="0.4">
      <c r="A16" s="1"/>
      <c r="B16" s="17" t="s">
        <v>27</v>
      </c>
      <c r="C16" s="18">
        <v>1000000</v>
      </c>
      <c r="D16" s="18">
        <v>1000000</v>
      </c>
      <c r="E16" s="18">
        <f t="shared" si="0"/>
        <v>0</v>
      </c>
      <c r="F16" s="15" t="s">
        <v>28</v>
      </c>
      <c r="G16" s="16">
        <v>111285465</v>
      </c>
      <c r="H16" s="16">
        <v>111285465</v>
      </c>
      <c r="I16" s="16">
        <f t="shared" si="1"/>
        <v>0</v>
      </c>
    </row>
    <row r="17" spans="1:9" x14ac:dyDescent="0.4">
      <c r="A17" s="1"/>
      <c r="B17" s="13" t="s">
        <v>29</v>
      </c>
      <c r="C17" s="14">
        <f>+C18+C19+C20+C21+C22+C23+C24+C25+C26+C27</f>
        <v>259510667</v>
      </c>
      <c r="D17" s="14">
        <f>+D18+D19+D20+D21+D22+D23+D24+D25+D26+D27</f>
        <v>259088773</v>
      </c>
      <c r="E17" s="14">
        <f t="shared" si="0"/>
        <v>421894</v>
      </c>
      <c r="F17" s="17" t="s">
        <v>30</v>
      </c>
      <c r="G17" s="18">
        <v>202990006</v>
      </c>
      <c r="H17" s="18">
        <v>214193300</v>
      </c>
      <c r="I17" s="18">
        <f t="shared" si="1"/>
        <v>-11203294</v>
      </c>
    </row>
    <row r="18" spans="1:9" x14ac:dyDescent="0.4">
      <c r="A18" s="1"/>
      <c r="B18" s="17" t="s">
        <v>31</v>
      </c>
      <c r="C18" s="18">
        <v>17082600</v>
      </c>
      <c r="D18" s="18">
        <v>18503098</v>
      </c>
      <c r="E18" s="18">
        <f t="shared" si="0"/>
        <v>-1420498</v>
      </c>
      <c r="F18" s="17" t="s">
        <v>32</v>
      </c>
      <c r="G18" s="18">
        <f>+G19</f>
        <v>225000000</v>
      </c>
      <c r="H18" s="18">
        <f>+H19</f>
        <v>220000000</v>
      </c>
      <c r="I18" s="18">
        <f t="shared" si="1"/>
        <v>5000000</v>
      </c>
    </row>
    <row r="19" spans="1:9" x14ac:dyDescent="0.4">
      <c r="A19" s="1"/>
      <c r="B19" s="17" t="s">
        <v>33</v>
      </c>
      <c r="C19" s="18">
        <v>1</v>
      </c>
      <c r="D19" s="18">
        <v>1</v>
      </c>
      <c r="E19" s="18">
        <f t="shared" si="0"/>
        <v>0</v>
      </c>
      <c r="F19" s="17" t="s">
        <v>34</v>
      </c>
      <c r="G19" s="18">
        <v>225000000</v>
      </c>
      <c r="H19" s="18">
        <v>220000000</v>
      </c>
      <c r="I19" s="18">
        <f t="shared" si="1"/>
        <v>5000000</v>
      </c>
    </row>
    <row r="20" spans="1:9" x14ac:dyDescent="0.4">
      <c r="A20" s="1"/>
      <c r="B20" s="17" t="s">
        <v>35</v>
      </c>
      <c r="C20" s="18">
        <v>8</v>
      </c>
      <c r="D20" s="18">
        <v>8</v>
      </c>
      <c r="E20" s="18">
        <f t="shared" si="0"/>
        <v>0</v>
      </c>
      <c r="F20" s="17" t="s">
        <v>36</v>
      </c>
      <c r="G20" s="18">
        <v>534662746</v>
      </c>
      <c r="H20" s="18">
        <v>517574887</v>
      </c>
      <c r="I20" s="18">
        <f t="shared" si="1"/>
        <v>17087859</v>
      </c>
    </row>
    <row r="21" spans="1:9" x14ac:dyDescent="0.4">
      <c r="A21" s="1"/>
      <c r="B21" s="17" t="s">
        <v>37</v>
      </c>
      <c r="C21" s="18">
        <v>15110118</v>
      </c>
      <c r="D21" s="18">
        <v>17207286</v>
      </c>
      <c r="E21" s="18">
        <f t="shared" si="0"/>
        <v>-2097168</v>
      </c>
      <c r="F21" s="17" t="s">
        <v>38</v>
      </c>
      <c r="G21" s="18">
        <v>22087859</v>
      </c>
      <c r="H21" s="18">
        <v>40929908</v>
      </c>
      <c r="I21" s="18">
        <f t="shared" si="1"/>
        <v>-18842049</v>
      </c>
    </row>
    <row r="22" spans="1:9" x14ac:dyDescent="0.4">
      <c r="A22" s="1"/>
      <c r="B22" s="17" t="s">
        <v>39</v>
      </c>
      <c r="C22" s="18">
        <v>53700</v>
      </c>
      <c r="D22" s="18">
        <v>53700</v>
      </c>
      <c r="E22" s="18">
        <f t="shared" si="0"/>
        <v>0</v>
      </c>
      <c r="F22" s="17"/>
      <c r="G22" s="18"/>
      <c r="H22" s="18"/>
      <c r="I22" s="18"/>
    </row>
    <row r="23" spans="1:9" x14ac:dyDescent="0.4">
      <c r="A23" s="1"/>
      <c r="B23" s="17" t="s">
        <v>40</v>
      </c>
      <c r="C23" s="18">
        <v>2172350</v>
      </c>
      <c r="D23" s="18">
        <v>3232790</v>
      </c>
      <c r="E23" s="18">
        <f t="shared" si="0"/>
        <v>-1060440</v>
      </c>
      <c r="F23" s="17"/>
      <c r="G23" s="18"/>
      <c r="H23" s="18"/>
      <c r="I23" s="18"/>
    </row>
    <row r="24" spans="1:9" x14ac:dyDescent="0.4">
      <c r="A24" s="1"/>
      <c r="B24" s="17" t="s">
        <v>41</v>
      </c>
      <c r="C24" s="18">
        <v>10000</v>
      </c>
      <c r="D24" s="18">
        <v>10000</v>
      </c>
      <c r="E24" s="18">
        <f t="shared" si="0"/>
        <v>0</v>
      </c>
      <c r="F24" s="17"/>
      <c r="G24" s="18"/>
      <c r="H24" s="18"/>
      <c r="I24" s="18"/>
    </row>
    <row r="25" spans="1:9" x14ac:dyDescent="0.4">
      <c r="A25" s="1"/>
      <c r="B25" s="17" t="s">
        <v>42</v>
      </c>
      <c r="C25" s="18">
        <v>225000000</v>
      </c>
      <c r="D25" s="18">
        <v>220000000</v>
      </c>
      <c r="E25" s="18">
        <f t="shared" si="0"/>
        <v>5000000</v>
      </c>
      <c r="F25" s="17"/>
      <c r="G25" s="18"/>
      <c r="H25" s="18"/>
      <c r="I25" s="18"/>
    </row>
    <row r="26" spans="1:9" x14ac:dyDescent="0.4">
      <c r="A26" s="1"/>
      <c r="B26" s="17" t="s">
        <v>43</v>
      </c>
      <c r="C26" s="18">
        <v>81890</v>
      </c>
      <c r="D26" s="18">
        <v>81890</v>
      </c>
      <c r="E26" s="18">
        <f t="shared" si="0"/>
        <v>0</v>
      </c>
      <c r="F26" s="22"/>
      <c r="G26" s="23"/>
      <c r="H26" s="23"/>
      <c r="I26" s="23"/>
    </row>
    <row r="27" spans="1:9" x14ac:dyDescent="0.4">
      <c r="A27" s="1"/>
      <c r="B27" s="17" t="s">
        <v>44</v>
      </c>
      <c r="C27" s="18"/>
      <c r="D27" s="18"/>
      <c r="E27" s="18">
        <f t="shared" si="0"/>
        <v>0</v>
      </c>
      <c r="F27" s="13" t="s">
        <v>45</v>
      </c>
      <c r="G27" s="14">
        <f>+G16 +G17 +G18 +G20</f>
        <v>1073938217</v>
      </c>
      <c r="H27" s="14">
        <f>+H16 +H17 +H18 +H20</f>
        <v>1063053652</v>
      </c>
      <c r="I27" s="14">
        <f t="shared" si="1"/>
        <v>10884565</v>
      </c>
    </row>
    <row r="28" spans="1:9" x14ac:dyDescent="0.4">
      <c r="A28" s="1"/>
      <c r="B28" s="13" t="s">
        <v>46</v>
      </c>
      <c r="C28" s="14">
        <f>+C7 +C12</f>
        <v>1264685294</v>
      </c>
      <c r="D28" s="14">
        <f>+D7 +D12</f>
        <v>1295675506</v>
      </c>
      <c r="E28" s="14">
        <f t="shared" si="0"/>
        <v>-30990212</v>
      </c>
      <c r="F28" s="24" t="s">
        <v>47</v>
      </c>
      <c r="G28" s="25">
        <f>+G14 +G27</f>
        <v>1264685294</v>
      </c>
      <c r="H28" s="25">
        <f>+H14 +H27</f>
        <v>1295675506</v>
      </c>
      <c r="I28" s="25">
        <f t="shared" si="1"/>
        <v>-30990212</v>
      </c>
    </row>
  </sheetData>
  <mergeCells count="5">
    <mergeCell ref="B2:I2"/>
    <mergeCell ref="B3:I3"/>
    <mergeCell ref="B5:E5"/>
    <mergeCell ref="F5:I5"/>
    <mergeCell ref="F15:I15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2022-06-29T01:07:57Z</dcterms:created>
  <dcterms:modified xsi:type="dcterms:W3CDTF">2022-06-29T01:07:58Z</dcterms:modified>
</cp:coreProperties>
</file>